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charts/chart3.xml" ContentType="application/vnd.openxmlformats-officedocument.drawingml.char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ata-toSaveSometimes\websites\_iq-test_org\20260903 TESTANALYSE und blogartikel\download\"/>
    </mc:Choice>
  </mc:AlternateContent>
  <xr:revisionPtr revIDLastSave="0" documentId="13_ncr:1_{1DEAB305-12D0-4613-ABC8-E101F84605BB}" xr6:coauthVersionLast="47" xr6:coauthVersionMax="47" xr10:uidLastSave="{00000000-0000-0000-0000-000000000000}"/>
  <bookViews>
    <workbookView xWindow="-110" yWindow="-110" windowWidth="38620" windowHeight="21100" activeTab="4" xr2:uid="{00000000-000D-0000-FFFF-FFFF00000000}"/>
  </bookViews>
  <sheets>
    <sheet name="Ergebnisse" sheetId="1" r:id="rId1"/>
    <sheet name="Verteilungen" sheetId="2" r:id="rId2"/>
    <sheet name="Faktorstruktur" sheetId="3" r:id="rId3"/>
    <sheet name="Methodik" sheetId="4" r:id="rId4"/>
    <sheet name="Quelle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" l="1"/>
  <c r="H12" i="2"/>
  <c r="H10" i="2"/>
  <c r="H9" i="2"/>
  <c r="H8" i="2"/>
  <c r="H14" i="2"/>
  <c r="H11" i="2"/>
  <c r="H7" i="2"/>
</calcChain>
</file>

<file path=xl/sharedStrings.xml><?xml version="1.0" encoding="utf-8"?>
<sst xmlns="http://schemas.openxmlformats.org/spreadsheetml/2006/main" count="290" uniqueCount="138">
  <si>
    <t>43.651 Tests ausgewertet: So zuverlässig ist der IQ-Test</t>
  </si>
  <si>
    <t>Öffentliche Ergebnisfassung · aussagekräftige Kennwerte ohne Offenlegung der einzelnen Aufgaben oder der Normierungslogik</t>
  </si>
  <si>
    <t>Stichprobe</t>
  </si>
  <si>
    <t>Cronbachs Alpha</t>
  </si>
  <si>
    <t>McDonalds Omega</t>
  </si>
  <si>
    <t>Trennschärfe</t>
  </si>
  <si>
    <t>norm_valid = 1</t>
  </si>
  <si>
    <t>interne Konsistenz</t>
  </si>
  <si>
    <t>Pearson · ein Faktor</t>
  </si>
  <si>
    <t>Median</t>
  </si>
  <si>
    <t>Zentrale Ergebnisse</t>
  </si>
  <si>
    <t>Bereich</t>
  </si>
  <si>
    <t>Ergebnis</t>
  </si>
  <si>
    <t>Aussage</t>
  </si>
  <si>
    <t>Reliabilität</t>
  </si>
  <si>
    <t>α = 0,876; ω = 0,875</t>
  </si>
  <si>
    <t>Hohe interne Konsistenz der 46 auswertbaren Aufgaben</t>
  </si>
  <si>
    <t>Aufgabenschwierigkeit</t>
  </si>
  <si>
    <t>2,19 % bis 98,13 %</t>
  </si>
  <si>
    <t>Breite Abdeckung unterschiedlicher Leistungsniveaus</t>
  </si>
  <si>
    <t>32 von 46 mindestens 0,30</t>
  </si>
  <si>
    <t>Die Mehrheit unterscheidet sinnvoll zwischen niedrigeren und höheren Gesamtleistungen</t>
  </si>
  <si>
    <t>Faktorstruktur</t>
  </si>
  <si>
    <t>39 von 46 Ladungen mindestens 0,30</t>
  </si>
  <si>
    <t>Deutlicher gemeinsamer Leistungsfaktor</t>
  </si>
  <si>
    <t>Zeitliche Robustheit</t>
  </si>
  <si>
    <t>r = 0,986 / 0,989</t>
  </si>
  <si>
    <t>Sehr ähnliche Rangfolgen in zwei chronologischen Hälften</t>
  </si>
  <si>
    <t>q35</t>
  </si>
  <si>
    <t>Trennschärfe 0,017</t>
  </si>
  <si>
    <t>Klarer Prüfpunkt; Alpha ohne q35 = 0,879</t>
  </si>
  <si>
    <t>q40</t>
  </si>
  <si>
    <t>vollständig ausgeschlossen</t>
  </si>
  <si>
    <t>Historische 0/1-Werte konnten nicht seriös rekonstruiert werden</t>
  </si>
  <si>
    <t>Was bewusst nicht veröffentlicht wird</t>
  </si>
  <si>
    <t>Diese öffentliche Datei enthält keine q-Nummern zu den Verteilungswerten, keine vollständigen Itemkennwerte, keine Korrelationsmatrizen, keine zeitlichen Einzelwerte, keine Antwortdaten und keine Rohwert-IQ-Umrechnung. Die beiden Ranglisten im Blatt 'Verteilungen' sind unabhängig voneinander sortiert und dürfen nicht zeilenweise als dieselbe Aufgabe verbunden werden.</t>
  </si>
  <si>
    <t>Anonymisierte Aufgabenverteilungen</t>
  </si>
  <si>
    <t>Die Rangfolgen für Schwierigkeit und Trennschärfe wurden getrennt sortiert. Eine Zeile bezeichnet daher nicht in beiden Tabellen dieselbe Aufgabe.</t>
  </si>
  <si>
    <t>Schwierigkeit · sortiert</t>
  </si>
  <si>
    <t>Trennschärfe · sortiert</t>
  </si>
  <si>
    <t>Zusammenfassung</t>
  </si>
  <si>
    <t>Rang</t>
  </si>
  <si>
    <t>Anteil richtig</t>
  </si>
  <si>
    <t>Korr. Trennschärfe</t>
  </si>
  <si>
    <t>Kennzahl</t>
  </si>
  <si>
    <t>Wert</t>
  </si>
  <si>
    <t>Einordnung</t>
  </si>
  <si>
    <t>Median Anteil richtig</t>
  </si>
  <si>
    <t>typische Aufgabe</t>
  </si>
  <si>
    <t>Zwischen 20 % und 80 %</t>
  </si>
  <si>
    <t>breiter mittlerer Bereich</t>
  </si>
  <si>
    <t>Über 90 %</t>
  </si>
  <si>
    <t>sehr leichte Aufgaben</t>
  </si>
  <si>
    <t>Bis 10 %</t>
  </si>
  <si>
    <t>sehr schwere Aufgaben</t>
  </si>
  <si>
    <t>Median Trennschärfe</t>
  </si>
  <si>
    <t>insgesamt solide</t>
  </si>
  <si>
    <t>Mindestens 0,30</t>
  </si>
  <si>
    <t>Mehrheit der Aufgaben</t>
  </si>
  <si>
    <t>Unter 0,20</t>
  </si>
  <si>
    <t>interne Prüffälle</t>
  </si>
  <si>
    <t>Niedrigster Wert (q35)</t>
  </si>
  <si>
    <t>offengelegte Auffälligkeit</t>
  </si>
  <si>
    <t>Veröffentlicht wird das Eigenwertspektrum, nicht jedoch die vollständige Korrelationsmatrix oder die Ladung jeder einzelnen Aufgabe.</t>
  </si>
  <si>
    <t>Komponente</t>
  </si>
  <si>
    <t>Eigenwert</t>
  </si>
  <si>
    <t>Varianzanteil</t>
  </si>
  <si>
    <t>Kumuliert</t>
  </si>
  <si>
    <t>Kernaussagen</t>
  </si>
  <si>
    <t>Erster Eigenwert</t>
  </si>
  <si>
    <t>Zweiter Eigenwert</t>
  </si>
  <si>
    <t>Verhältnis 1 zu 2</t>
  </si>
  <si>
    <t>Varianzanteil Faktor 1</t>
  </si>
  <si>
    <t>Ladungen ≥ 0,30</t>
  </si>
  <si>
    <t>Bewertung</t>
  </si>
  <si>
    <t>Dominanter gemeinsamer Faktor; keine vollkommen eindimensionale Struktur</t>
  </si>
  <si>
    <t>Methodik und Grenzen</t>
  </si>
  <si>
    <t>Die öffentliche Datei dokumentiert die Analyse, ohne die einzelne Aufgabenstruktur oder die IQ-Normierung offenzulegen.</t>
  </si>
  <si>
    <t>Festlegung</t>
  </si>
  <si>
    <t>43.651 historische Durchführungen mit norm_valid = 1; Zeitraum 10.05.2010 bis 01.09.2026</t>
  </si>
  <si>
    <t>Skala</t>
  </si>
  <si>
    <t>46 binäre Aufgaben; q40 vollständig ausgeschlossen</t>
  </si>
  <si>
    <t>Berechnung auf Basis der Kovarianzen des 46-Item-Summenscores</t>
  </si>
  <si>
    <t>Ein-Faktor-Modell der beobachteten Pearson-Korrelationsmatrix</t>
  </si>
  <si>
    <t>Schwierigkeit</t>
  </si>
  <si>
    <t>Anteil richtiger Antworten je Aufgabe</t>
  </si>
  <si>
    <t>Pearson-Korrelation einer Aufgabe mit dem Summenscore der übrigen 45 Aufgaben</t>
  </si>
  <si>
    <t>Tetrachorische Korrelationsmatrix, Eigenwerte und exploratives Ein-Faktor-Modell</t>
  </si>
  <si>
    <t>Zeitcheck</t>
  </si>
  <si>
    <t>Chronologische Halbierung in 21.825 und 21.826 Fälle; veröffentlicht werden nur aggregierte Vergleiche</t>
  </si>
  <si>
    <t>Historische Auswertung nicht rekonstruierbar, da die ursprüngliche Eingabe nicht gespeichert wurde</t>
  </si>
  <si>
    <t>Nicht untersucht</t>
  </si>
  <si>
    <t>Externe Validität, Test-Retest-Reliabilität, repräsentative Bevölkerungsnorm und individuelle Messunsicherheit</t>
  </si>
  <si>
    <t>Nicht veröffentlicht</t>
  </si>
  <si>
    <t>Formeln in Kurzform</t>
  </si>
  <si>
    <t>α = k/(k - 1) × [1 - Σσᵢ²/σₓ²]</t>
  </si>
  <si>
    <t>pᵢ = Anzahl richtiger Antworten auf Aufgabe i / N</t>
  </si>
  <si>
    <t>Korrigierte Trennschärfe</t>
  </si>
  <si>
    <t>rᵢₜ(i) = cor(Xᵢ, Xgesamt - Xᵢ)</t>
  </si>
  <si>
    <t>Quellen und weiterführende Literatur</t>
  </si>
  <si>
    <t>Die Nummerierung entspricht dem PDF-Bericht und dem begleitenden Artikel. URLs sind angegeben, soweit verfügbar.</t>
  </si>
  <si>
    <t>Nr.</t>
  </si>
  <si>
    <t>Thema</t>
  </si>
  <si>
    <t>Literatur</t>
  </si>
  <si>
    <t>URL</t>
  </si>
  <si>
    <t>Testgüte und Validität</t>
  </si>
  <si>
    <t>AERA, APA &amp; NCME (2014): Standards for Educational and Psychological Testing</t>
  </si>
  <si>
    <t>https://www.aera.net/publications/books/standards-for-educational-psychological-testing-2014-edition</t>
  </si>
  <si>
    <t>Cronbach, L. J. (1951): Coefficient Alpha and the Internal Structure of Tests</t>
  </si>
  <si>
    <t>https://doi.org/10.1007/BF02310555</t>
  </si>
  <si>
    <t>Reliabilität binärer Items</t>
  </si>
  <si>
    <t>Kuder, G. F. &amp; Richardson, M. W. (1937): The Theory of the Estimation of Test Reliability</t>
  </si>
  <si>
    <t>https://doi.org/10.1007/BF02288391</t>
  </si>
  <si>
    <t>Grenzen von Alpha</t>
  </si>
  <si>
    <t>Sijtsma, K. (2009): On the Use, the Misuse, and the Very Limited Usefulness of Cronbach's Alpha</t>
  </si>
  <si>
    <t>https://pmc.ncbi.nlm.nih.gov/articles/PMC2792363/</t>
  </si>
  <si>
    <t>Faktorbasierte Reliabilität</t>
  </si>
  <si>
    <t>McDonald, R. P. (1978): Generalizability in Factorable Domains</t>
  </si>
  <si>
    <t>https://doi.org/10.1177/001316447803800111</t>
  </si>
  <si>
    <t>Alpha und Omega</t>
  </si>
  <si>
    <t>Dunn, T. J., Baguley, T. &amp; Brunsden, V. (2014): From Alpha to Omega</t>
  </si>
  <si>
    <t>https://doi.org/10.1111/bjop.12046</t>
  </si>
  <si>
    <t>Reliabilität kategorialer Summenscores</t>
  </si>
  <si>
    <t>Green, S. B. &amp; Yang, Y. (2009): Reliability of Summed Item Scores Using Structural Equation Modeling</t>
  </si>
  <si>
    <t>https://doi.org/10.1007/s11336-008-9099-3</t>
  </si>
  <si>
    <t>Korrigierte Item-Gesamtkorrelation</t>
  </si>
  <si>
    <t>Henrysson, S. (1963): Correction of Item-Total Correlations in Item Analysis</t>
  </si>
  <si>
    <t>https://doi.org/10.1007/BF02289618</t>
  </si>
  <si>
    <t>Ordinale und binäre Faktorenanalyse</t>
  </si>
  <si>
    <t>Flora, D. B. &amp; Curran, P. J. (2004): Alternative Methods of Estimation for CFA With Ordinal Data</t>
  </si>
  <si>
    <t>https://pmc.ncbi.nlm.nih.gov/articles/PMC3153362/</t>
  </si>
  <si>
    <t>Zahl der Faktoren</t>
  </si>
  <si>
    <t>Zwick, W. R. &amp; Velicer, W. F. (1986): Comparison of Five Rules for Determining the Number of Components to Retain</t>
  </si>
  <si>
    <t>https://doi.org/10.1037/0033-2909.99.3.432</t>
  </si>
  <si>
    <t>Grobe Alpha-Faustregel</t>
  </si>
  <si>
    <t>George, D. &amp; Mallery, P. (2003): SPSS for Windows step by step: A simple guide and reference. 11.0 update (4th ed.). Boston: Allyn &amp; Bacon.</t>
  </si>
  <si>
    <t>https://books.google.at/books?id=AghHAAAAMAAJ&amp;redir_esc=y</t>
  </si>
  <si>
    <t>Itemzuordnung der Kennwerte, vollständige Matrizen, zeitliche Einzelwerte und Rohwert-IQ-Umrechnung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</si>
</sst>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2">
    <font>
      <sz val="11"/>
      <name val="Carlito"/>
    </font>
    <font>
      <b/>
      <sz val="18"/>
      <color rgb="FFFFFFFF"/>
      <name val="Aptos Display"/>
    </font>
    <font>
      <i/>
      <sz val="11"/>
      <color rgb="FF174A6E"/>
      <name val="Aptos"/>
    </font>
    <font>
      <sz val="11"/>
      <color rgb="FF174A6E"/>
      <name val="Aptos"/>
    </font>
    <font>
      <b/>
      <sz val="11"/>
      <color rgb="FF174A6E"/>
      <name val="Aptos"/>
    </font>
    <font>
      <b/>
      <sz val="18"/>
      <color rgb="FF174A6E"/>
      <name val="Aptos"/>
    </font>
    <font>
      <i/>
      <sz val="9"/>
      <color rgb="FF5B7180"/>
      <name val="Aptos"/>
    </font>
    <font>
      <b/>
      <sz val="12"/>
      <color rgb="FF174A6E"/>
      <name val="Aptos"/>
    </font>
    <font>
      <b/>
      <sz val="11"/>
      <color rgb="FFFFFFFF"/>
      <name val="Aptos"/>
    </font>
    <font>
      <sz val="11"/>
      <color rgb="FF263845"/>
      <name val="Aptos"/>
    </font>
    <font>
      <sz val="11"/>
      <color rgb="FF8A5700"/>
      <name val="Aptos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4A6E"/>
      </patternFill>
    </fill>
    <fill>
      <patternFill patternType="solid">
        <fgColor rgb="FFEAF6FB"/>
      </patternFill>
    </fill>
    <fill>
      <patternFill patternType="solid">
        <fgColor rgb="FFF5FAFD"/>
      </patternFill>
    </fill>
    <fill>
      <patternFill patternType="solid">
        <fgColor rgb="FFFBE9CC"/>
      </patternFill>
    </fill>
  </fills>
  <borders count="21">
    <border>
      <left/>
      <right/>
      <top/>
      <bottom/>
      <diagonal/>
    </border>
    <border>
      <left style="thin">
        <color rgb="FFD6E6EE"/>
      </left>
      <right/>
      <top style="thin">
        <color rgb="FFD6E6EE"/>
      </top>
      <bottom/>
      <diagonal/>
    </border>
    <border>
      <left/>
      <right style="thin">
        <color rgb="FFD6E6EE"/>
      </right>
      <top style="thin">
        <color rgb="FFD6E6EE"/>
      </top>
      <bottom/>
      <diagonal/>
    </border>
    <border>
      <left style="thin">
        <color rgb="FFD6E6EE"/>
      </left>
      <right/>
      <top/>
      <bottom/>
      <diagonal/>
    </border>
    <border>
      <left/>
      <right style="thin">
        <color rgb="FFD6E6EE"/>
      </right>
      <top/>
      <bottom/>
      <diagonal/>
    </border>
    <border>
      <left style="thin">
        <color rgb="FFD6E6EE"/>
      </left>
      <right/>
      <top/>
      <bottom style="thin">
        <color rgb="FFD6E6EE"/>
      </bottom>
      <diagonal/>
    </border>
    <border>
      <left/>
      <right style="thin">
        <color rgb="FFD6E6EE"/>
      </right>
      <top/>
      <bottom style="thin">
        <color rgb="FFD6E6EE"/>
      </bottom>
      <diagonal/>
    </border>
    <border>
      <left style="thin">
        <color rgb="FFD6E6EE"/>
      </left>
      <right/>
      <top style="thin">
        <color rgb="FFD6E6EE"/>
      </top>
      <bottom style="thin">
        <color rgb="FFD6E6EE"/>
      </bottom>
      <diagonal/>
    </border>
    <border>
      <left/>
      <right/>
      <top style="thin">
        <color rgb="FFD6E6EE"/>
      </top>
      <bottom style="thin">
        <color rgb="FFD6E6EE"/>
      </bottom>
      <diagonal/>
    </border>
    <border>
      <left/>
      <right style="thin">
        <color rgb="FFD6E6EE"/>
      </right>
      <top style="thin">
        <color rgb="FFD6E6EE"/>
      </top>
      <bottom style="thin">
        <color rgb="FFD6E6EE"/>
      </bottom>
      <diagonal/>
    </border>
    <border>
      <left style="thin">
        <color rgb="FFD6E6EE"/>
      </left>
      <right style="thin">
        <color rgb="FFD6E6EE"/>
      </right>
      <top/>
      <bottom style="thin">
        <color rgb="FFD6E6EE"/>
      </bottom>
      <diagonal/>
    </border>
    <border>
      <left style="thin">
        <color rgb="FFD6E6EE"/>
      </left>
      <right style="thin">
        <color rgb="FFD6E6EE"/>
      </right>
      <top style="thin">
        <color rgb="FFD6E6EE"/>
      </top>
      <bottom style="thin">
        <color rgb="FFD6E6EE"/>
      </bottom>
      <diagonal/>
    </border>
    <border>
      <left style="thin">
        <color rgb="FFD6E6EE"/>
      </left>
      <right style="thin">
        <color rgb="FFD6E6EE"/>
      </right>
      <top style="thin">
        <color rgb="FFD6E6EE"/>
      </top>
      <bottom/>
      <diagonal/>
    </border>
    <border>
      <left style="thin">
        <color rgb="FFEAC889"/>
      </left>
      <right/>
      <top style="thin">
        <color rgb="FFEAC889"/>
      </top>
      <bottom/>
      <diagonal/>
    </border>
    <border>
      <left/>
      <right/>
      <top style="thin">
        <color rgb="FFEAC889"/>
      </top>
      <bottom/>
      <diagonal/>
    </border>
    <border>
      <left/>
      <right style="thin">
        <color rgb="FFEAC889"/>
      </right>
      <top style="thin">
        <color rgb="FFEAC889"/>
      </top>
      <bottom/>
      <diagonal/>
    </border>
    <border>
      <left style="thin">
        <color rgb="FFEAC889"/>
      </left>
      <right/>
      <top/>
      <bottom/>
      <diagonal/>
    </border>
    <border>
      <left/>
      <right style="thin">
        <color rgb="FFEAC889"/>
      </right>
      <top/>
      <bottom/>
      <diagonal/>
    </border>
    <border>
      <left style="thin">
        <color rgb="FFEAC889"/>
      </left>
      <right/>
      <top/>
      <bottom style="thin">
        <color rgb="FFEAC889"/>
      </bottom>
      <diagonal/>
    </border>
    <border>
      <left/>
      <right/>
      <top/>
      <bottom style="thin">
        <color rgb="FFEAC889"/>
      </bottom>
      <diagonal/>
    </border>
    <border>
      <left/>
      <right style="thin">
        <color rgb="FFEAC889"/>
      </right>
      <top/>
      <bottom style="thin">
        <color rgb="FFEAC889"/>
      </bottom>
      <diagonal/>
    </border>
  </borders>
  <cellStyleXfs count="2">
    <xf numFmtId="0" fontId="0" fillId="0" borderId="0"/>
    <xf numFmtId="0" fontId="11" fillId="0" borderId="0"/>
  </cellStyleXfs>
  <cellXfs count="53">
    <xf numFmtId="0" fontId="0" fillId="0" borderId="0" xfId="0"/>
    <xf numFmtId="0" fontId="8" fillId="2" borderId="0" xfId="1" applyFont="1" applyFill="1" applyAlignment="1">
      <alignment horizontal="center" vertical="center" wrapText="1"/>
    </xf>
    <xf numFmtId="0" fontId="9" fillId="0" borderId="6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9" fillId="0" borderId="5" xfId="1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9" fillId="0" borderId="11" xfId="1" applyFont="1" applyBorder="1" applyAlignment="1">
      <alignment vertical="center" wrapText="1"/>
    </xf>
    <xf numFmtId="0" fontId="9" fillId="0" borderId="7" xfId="1" applyFont="1" applyBorder="1" applyAlignment="1">
      <alignment vertical="center" wrapText="1"/>
    </xf>
    <xf numFmtId="0" fontId="9" fillId="0" borderId="2" xfId="1" applyFont="1" applyBorder="1" applyAlignment="1">
      <alignment vertical="center" wrapText="1"/>
    </xf>
    <xf numFmtId="0" fontId="9" fillId="0" borderId="12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10" fontId="9" fillId="0" borderId="5" xfId="1" applyNumberFormat="1" applyFont="1" applyBorder="1" applyAlignment="1">
      <alignment vertical="center" wrapText="1"/>
    </xf>
    <xf numFmtId="10" fontId="9" fillId="0" borderId="7" xfId="1" applyNumberFormat="1" applyFont="1" applyBorder="1" applyAlignment="1">
      <alignment vertical="center" wrapText="1"/>
    </xf>
    <xf numFmtId="10" fontId="9" fillId="0" borderId="1" xfId="1" applyNumberFormat="1" applyFont="1" applyBorder="1" applyAlignment="1">
      <alignment vertical="center" wrapText="1"/>
    </xf>
    <xf numFmtId="164" fontId="9" fillId="0" borderId="5" xfId="1" applyNumberFormat="1" applyFont="1" applyBorder="1" applyAlignment="1">
      <alignment vertical="center" wrapText="1"/>
    </xf>
    <xf numFmtId="164" fontId="9" fillId="0" borderId="7" xfId="1" applyNumberFormat="1" applyFont="1" applyBorder="1" applyAlignment="1">
      <alignment vertical="center" wrapText="1"/>
    </xf>
    <xf numFmtId="164" fontId="9" fillId="0" borderId="1" xfId="1" applyNumberFormat="1" applyFont="1" applyBorder="1" applyAlignment="1">
      <alignment vertical="center" wrapText="1"/>
    </xf>
    <xf numFmtId="10" fontId="9" fillId="0" borderId="10" xfId="1" applyNumberFormat="1" applyFont="1" applyBorder="1" applyAlignment="1">
      <alignment vertical="center" wrapText="1"/>
    </xf>
    <xf numFmtId="164" fontId="9" fillId="0" borderId="11" xfId="1" applyNumberFormat="1" applyFont="1" applyBorder="1" applyAlignment="1">
      <alignment vertical="center" wrapText="1"/>
    </xf>
    <xf numFmtId="164" fontId="9" fillId="0" borderId="12" xfId="1" applyNumberFormat="1" applyFont="1" applyBorder="1" applyAlignment="1">
      <alignment vertical="center" wrapText="1"/>
    </xf>
    <xf numFmtId="165" fontId="9" fillId="0" borderId="10" xfId="1" applyNumberFormat="1" applyFont="1" applyBorder="1" applyAlignment="1">
      <alignment vertical="center" wrapText="1"/>
    </xf>
    <xf numFmtId="165" fontId="9" fillId="0" borderId="11" xfId="1" applyNumberFormat="1" applyFont="1" applyBorder="1" applyAlignment="1">
      <alignment vertical="center" wrapText="1"/>
    </xf>
    <xf numFmtId="165" fontId="9" fillId="0" borderId="12" xfId="1" applyNumberFormat="1" applyFont="1" applyBorder="1" applyAlignment="1">
      <alignment vertical="center" wrapText="1"/>
    </xf>
    <xf numFmtId="10" fontId="9" fillId="0" borderId="11" xfId="1" applyNumberFormat="1" applyFont="1" applyBorder="1" applyAlignment="1">
      <alignment vertical="center" wrapText="1"/>
    </xf>
    <xf numFmtId="10" fontId="9" fillId="0" borderId="12" xfId="1" applyNumberFormat="1" applyFont="1" applyBorder="1" applyAlignment="1">
      <alignment vertical="center" wrapText="1"/>
    </xf>
    <xf numFmtId="2" fontId="9" fillId="0" borderId="5" xfId="1" applyNumberFormat="1" applyFont="1" applyBorder="1" applyAlignment="1">
      <alignment vertical="center" wrapText="1"/>
    </xf>
    <xf numFmtId="2" fontId="9" fillId="0" borderId="7" xfId="1" applyNumberFormat="1" applyFont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2" fillId="3" borderId="0" xfId="1" applyFont="1" applyFill="1" applyAlignment="1">
      <alignment vertical="center" wrapText="1"/>
    </xf>
    <xf numFmtId="0" fontId="4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3" fontId="5" fillId="3" borderId="3" xfId="1" applyNumberFormat="1" applyFont="1" applyFill="1" applyBorder="1" applyAlignment="1">
      <alignment horizontal="center" vertical="center"/>
    </xf>
    <xf numFmtId="3" fontId="3" fillId="3" borderId="4" xfId="1" applyNumberFormat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3" fillId="4" borderId="4" xfId="1" applyNumberFormat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/>
    </xf>
    <xf numFmtId="0" fontId="7" fillId="3" borderId="7" xfId="1" applyFont="1" applyFill="1" applyBorder="1"/>
    <xf numFmtId="0" fontId="7" fillId="3" borderId="8" xfId="1" applyFont="1" applyFill="1" applyBorder="1"/>
    <xf numFmtId="0" fontId="7" fillId="3" borderId="9" xfId="1" applyFont="1" applyFill="1" applyBorder="1"/>
    <xf numFmtId="0" fontId="10" fillId="5" borderId="13" xfId="1" applyFont="1" applyFill="1" applyBorder="1" applyAlignment="1">
      <alignment vertical="center" wrapText="1"/>
    </xf>
    <xf numFmtId="0" fontId="10" fillId="5" borderId="14" xfId="1" applyFont="1" applyFill="1" applyBorder="1" applyAlignment="1">
      <alignment vertical="center" wrapText="1"/>
    </xf>
    <xf numFmtId="0" fontId="10" fillId="5" borderId="15" xfId="1" applyFont="1" applyFill="1" applyBorder="1" applyAlignment="1">
      <alignment vertical="center" wrapText="1"/>
    </xf>
    <xf numFmtId="0" fontId="10" fillId="5" borderId="16" xfId="1" applyFont="1" applyFill="1" applyBorder="1" applyAlignment="1">
      <alignment vertical="center" wrapText="1"/>
    </xf>
    <xf numFmtId="0" fontId="10" fillId="5" borderId="0" xfId="1" applyFont="1" applyFill="1" applyAlignment="1">
      <alignment vertical="center" wrapText="1"/>
    </xf>
    <xf numFmtId="0" fontId="10" fillId="5" borderId="17" xfId="1" applyFont="1" applyFill="1" applyBorder="1" applyAlignment="1">
      <alignment vertical="center" wrapText="1"/>
    </xf>
    <xf numFmtId="0" fontId="10" fillId="5" borderId="18" xfId="1" applyFont="1" applyFill="1" applyBorder="1" applyAlignment="1">
      <alignment vertical="center" wrapText="1"/>
    </xf>
    <xf numFmtId="0" fontId="10" fillId="5" borderId="19" xfId="1" applyFont="1" applyFill="1" applyBorder="1" applyAlignment="1">
      <alignment vertical="center" wrapText="1"/>
    </xf>
    <xf numFmtId="0" fontId="10" fillId="5" borderId="20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/>
          <a:lstStyle/>
          <a:p>
            <a:r>
              <a:rPr lang="de-AT"/>
              <a:t>Breiter Schwierigkeitsbereich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1"/>
          <c:cat>
            <c:numRef>
              <c:f>Verteilungen!$A$7:$A$52</c:f>
              <c:numCache>
                <c:formatCode>General</c:formatCode>
                <c:ptCount val="4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</c:numCache>
            </c:numRef>
          </c:cat>
          <c:val>
            <c:numRef>
              <c:f>Verteilungen!$B$7:$B$52</c:f>
              <c:numCache>
                <c:formatCode>0.00%</c:formatCode>
                <c:ptCount val="46"/>
                <c:pt idx="0">
                  <c:v>0.98126045222331681</c:v>
                </c:pt>
                <c:pt idx="1">
                  <c:v>0.96941650821287029</c:v>
                </c:pt>
                <c:pt idx="2">
                  <c:v>0.94139882247829376</c:v>
                </c:pt>
                <c:pt idx="3">
                  <c:v>0.91862729376188401</c:v>
                </c:pt>
                <c:pt idx="4">
                  <c:v>0.85599413530045132</c:v>
                </c:pt>
                <c:pt idx="5">
                  <c:v>0.77940940642826051</c:v>
                </c:pt>
                <c:pt idx="6">
                  <c:v>0.76092185746031016</c:v>
                </c:pt>
                <c:pt idx="7">
                  <c:v>0.74589356486678426</c:v>
                </c:pt>
                <c:pt idx="8">
                  <c:v>0.72548166135941905</c:v>
                </c:pt>
                <c:pt idx="9">
                  <c:v>0.70051087031224946</c:v>
                </c:pt>
                <c:pt idx="10">
                  <c:v>0.68342076928363615</c:v>
                </c:pt>
                <c:pt idx="11">
                  <c:v>0.64905729536551282</c:v>
                </c:pt>
                <c:pt idx="12">
                  <c:v>0.6322421021282445</c:v>
                </c:pt>
                <c:pt idx="13">
                  <c:v>0.63018029369315709</c:v>
                </c:pt>
                <c:pt idx="14">
                  <c:v>0.61975670660465965</c:v>
                </c:pt>
                <c:pt idx="15">
                  <c:v>0.61217383336006048</c:v>
                </c:pt>
                <c:pt idx="16">
                  <c:v>0.59845135277542327</c:v>
                </c:pt>
                <c:pt idx="17">
                  <c:v>0.5890357609218575</c:v>
                </c:pt>
                <c:pt idx="18">
                  <c:v>0.58876085313051252</c:v>
                </c:pt>
                <c:pt idx="19">
                  <c:v>0.57045657602345878</c:v>
                </c:pt>
                <c:pt idx="20">
                  <c:v>0.55515337563858791</c:v>
                </c:pt>
                <c:pt idx="21">
                  <c:v>0.5516024833337152</c:v>
                </c:pt>
                <c:pt idx="22">
                  <c:v>0.54088107947126063</c:v>
                </c:pt>
                <c:pt idx="23">
                  <c:v>0.53432911044420517</c:v>
                </c:pt>
                <c:pt idx="24">
                  <c:v>0.52589860484295892</c:v>
                </c:pt>
                <c:pt idx="25">
                  <c:v>0.51783464296350601</c:v>
                </c:pt>
                <c:pt idx="26">
                  <c:v>0.51545210877184944</c:v>
                </c:pt>
                <c:pt idx="27">
                  <c:v>0.47744610661840509</c:v>
                </c:pt>
                <c:pt idx="28">
                  <c:v>0.46264690385099999</c:v>
                </c:pt>
                <c:pt idx="29">
                  <c:v>0.45485784976289201</c:v>
                </c:pt>
                <c:pt idx="30">
                  <c:v>0.44864951547501775</c:v>
                </c:pt>
                <c:pt idx="31">
                  <c:v>0.44074591647384942</c:v>
                </c:pt>
                <c:pt idx="32">
                  <c:v>0.43666811756889878</c:v>
                </c:pt>
                <c:pt idx="33">
                  <c:v>0.43242995578566357</c:v>
                </c:pt>
                <c:pt idx="34">
                  <c:v>0.43089505395065403</c:v>
                </c:pt>
                <c:pt idx="35">
                  <c:v>0.40551190121646696</c:v>
                </c:pt>
                <c:pt idx="36">
                  <c:v>0.35522668438294658</c:v>
                </c:pt>
                <c:pt idx="37">
                  <c:v>0.33760967675425535</c:v>
                </c:pt>
                <c:pt idx="38">
                  <c:v>0.30285675013172664</c:v>
                </c:pt>
                <c:pt idx="39">
                  <c:v>0.28814918329476991</c:v>
                </c:pt>
                <c:pt idx="40">
                  <c:v>0.26986781517032826</c:v>
                </c:pt>
                <c:pt idx="41">
                  <c:v>0.20061396073400381</c:v>
                </c:pt>
                <c:pt idx="42">
                  <c:v>0.19543653066367322</c:v>
                </c:pt>
                <c:pt idx="43">
                  <c:v>0.1021740624498866</c:v>
                </c:pt>
                <c:pt idx="44">
                  <c:v>8.9482486082793064E-2</c:v>
                </c:pt>
                <c:pt idx="45">
                  <c:v>2.1946805342374746E-2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29-4B55-9AAB-CEF4C83EC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  <c:max val="1"/>
          <c:min val="0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%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/>
          <a:lstStyle/>
          <a:p>
            <a:r>
              <a:rPr lang="de-AT"/>
              <a:t>Verteilung der Trennschärfen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1"/>
          <c:cat>
            <c:numRef>
              <c:f>Verteilungen!$D$7:$D$52</c:f>
              <c:numCache>
                <c:formatCode>General</c:formatCode>
                <c:ptCount val="4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</c:numCache>
            </c:numRef>
          </c:cat>
          <c:val>
            <c:numRef>
              <c:f>Verteilungen!$E$7:$E$52</c:f>
              <c:numCache>
                <c:formatCode>0.000</c:formatCode>
                <c:ptCount val="46"/>
                <c:pt idx="0">
                  <c:v>0.56214347606174697</c:v>
                </c:pt>
                <c:pt idx="1">
                  <c:v>0.52580815586610496</c:v>
                </c:pt>
                <c:pt idx="2">
                  <c:v>0.49397650019008421</c:v>
                </c:pt>
                <c:pt idx="3">
                  <c:v>0.48484522240696054</c:v>
                </c:pt>
                <c:pt idx="4">
                  <c:v>0.48307282727738188</c:v>
                </c:pt>
                <c:pt idx="5">
                  <c:v>0.48144898811785192</c:v>
                </c:pt>
                <c:pt idx="6">
                  <c:v>0.48053050793064239</c:v>
                </c:pt>
                <c:pt idx="7">
                  <c:v>0.4753018479056999</c:v>
                </c:pt>
                <c:pt idx="8">
                  <c:v>0.46397477098877121</c:v>
                </c:pt>
                <c:pt idx="9">
                  <c:v>0.45660645418772605</c:v>
                </c:pt>
                <c:pt idx="10">
                  <c:v>0.45383959928232182</c:v>
                </c:pt>
                <c:pt idx="11">
                  <c:v>0.44261671464993202</c:v>
                </c:pt>
                <c:pt idx="12">
                  <c:v>0.43013385111879904</c:v>
                </c:pt>
                <c:pt idx="13">
                  <c:v>0.42743255657135065</c:v>
                </c:pt>
                <c:pt idx="14">
                  <c:v>0.42660465687065086</c:v>
                </c:pt>
                <c:pt idx="15">
                  <c:v>0.42546104925308281</c:v>
                </c:pt>
                <c:pt idx="16">
                  <c:v>0.41631423309705073</c:v>
                </c:pt>
                <c:pt idx="17">
                  <c:v>0.41301347699165875</c:v>
                </c:pt>
                <c:pt idx="18">
                  <c:v>0.40792543443180229</c:v>
                </c:pt>
                <c:pt idx="19">
                  <c:v>0.40697796305721257</c:v>
                </c:pt>
                <c:pt idx="20">
                  <c:v>0.38115577166709269</c:v>
                </c:pt>
                <c:pt idx="21">
                  <c:v>0.36819256332990735</c:v>
                </c:pt>
                <c:pt idx="22">
                  <c:v>0.36478792398878584</c:v>
                </c:pt>
                <c:pt idx="23">
                  <c:v>0.35821693188643072</c:v>
                </c:pt>
                <c:pt idx="24">
                  <c:v>0.33589462096228262</c:v>
                </c:pt>
                <c:pt idx="25">
                  <c:v>0.33416630792517882</c:v>
                </c:pt>
                <c:pt idx="26">
                  <c:v>0.33265958580055355</c:v>
                </c:pt>
                <c:pt idx="27">
                  <c:v>0.32925680743368968</c:v>
                </c:pt>
                <c:pt idx="28">
                  <c:v>0.32345672756800653</c:v>
                </c:pt>
                <c:pt idx="29">
                  <c:v>0.32333229078598247</c:v>
                </c:pt>
                <c:pt idx="30">
                  <c:v>0.31203028489114965</c:v>
                </c:pt>
                <c:pt idx="31">
                  <c:v>0.31169821963647099</c:v>
                </c:pt>
                <c:pt idx="32">
                  <c:v>0.29137338621362358</c:v>
                </c:pt>
                <c:pt idx="33">
                  <c:v>0.26926037044610329</c:v>
                </c:pt>
                <c:pt idx="34">
                  <c:v>0.23408204108761024</c:v>
                </c:pt>
                <c:pt idx="35">
                  <c:v>0.19432964200983038</c:v>
                </c:pt>
                <c:pt idx="36">
                  <c:v>0.19013220125305172</c:v>
                </c:pt>
                <c:pt idx="37">
                  <c:v>0.17359603063661708</c:v>
                </c:pt>
                <c:pt idx="38">
                  <c:v>0.16989058757125861</c:v>
                </c:pt>
                <c:pt idx="39">
                  <c:v>0.16060410502659064</c:v>
                </c:pt>
                <c:pt idx="40">
                  <c:v>0.14893451539556926</c:v>
                </c:pt>
                <c:pt idx="41">
                  <c:v>0.14098802337683761</c:v>
                </c:pt>
                <c:pt idx="42">
                  <c:v>0.12435302900748053</c:v>
                </c:pt>
                <c:pt idx="43">
                  <c:v>0.11372790511225868</c:v>
                </c:pt>
                <c:pt idx="44">
                  <c:v>6.7166493851185366E-2</c:v>
                </c:pt>
                <c:pt idx="45">
                  <c:v>1.7137812834638996E-2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2F-4E34-ACE6-4BC09837D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  <c:max val="0.6"/>
          <c:min val="0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/>
          <a:lstStyle/>
          <a:p>
            <a:r>
              <a:rPr lang="de-AT"/>
              <a:t>Scree-Plot der tetrachorischen Korrelationsmatrix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Eigenwert</c:v>
          </c:tx>
          <c:marker>
            <c:symbol val="none"/>
          </c:marker>
          <c:cat>
            <c:numRef>
              <c:f>Faktorstruktur!$A$6:$A$51</c:f>
              <c:numCache>
                <c:formatCode>General</c:formatCode>
                <c:ptCount val="4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</c:numCache>
            </c:numRef>
          </c:cat>
          <c:val>
            <c:numRef>
              <c:f>Faktorstruktur!$B$6:$B$51</c:f>
              <c:numCache>
                <c:formatCode>0.0000</c:formatCode>
                <c:ptCount val="46"/>
                <c:pt idx="0">
                  <c:v>12.976595105594225</c:v>
                </c:pt>
                <c:pt idx="1">
                  <c:v>2.451839844912139</c:v>
                </c:pt>
                <c:pt idx="2">
                  <c:v>1.9116966970623079</c:v>
                </c:pt>
                <c:pt idx="3">
                  <c:v>1.3755735682815271</c:v>
                </c:pt>
                <c:pt idx="4">
                  <c:v>1.304091914561113</c:v>
                </c:pt>
                <c:pt idx="5">
                  <c:v>1.1796111026818397</c:v>
                </c:pt>
                <c:pt idx="6">
                  <c:v>1.094420839438091</c:v>
                </c:pt>
                <c:pt idx="7">
                  <c:v>1.0347311418327978</c:v>
                </c:pt>
                <c:pt idx="8">
                  <c:v>0.96987961616065332</c:v>
                </c:pt>
                <c:pt idx="9">
                  <c:v>0.95662585713354609</c:v>
                </c:pt>
                <c:pt idx="10">
                  <c:v>0.94459918123990771</c:v>
                </c:pt>
                <c:pt idx="11">
                  <c:v>0.90120475601051853</c:v>
                </c:pt>
                <c:pt idx="12">
                  <c:v>0.86556958040231269</c:v>
                </c:pt>
                <c:pt idx="13">
                  <c:v>0.83915992474464929</c:v>
                </c:pt>
                <c:pt idx="14">
                  <c:v>0.81058919966748766</c:v>
                </c:pt>
                <c:pt idx="15">
                  <c:v>0.80423630788836897</c:v>
                </c:pt>
                <c:pt idx="16">
                  <c:v>0.77341163696484128</c:v>
                </c:pt>
                <c:pt idx="17">
                  <c:v>0.74635305508464189</c:v>
                </c:pt>
                <c:pt idx="18">
                  <c:v>0.73013264745860595</c:v>
                </c:pt>
                <c:pt idx="19">
                  <c:v>0.72275833929756239</c:v>
                </c:pt>
                <c:pt idx="20">
                  <c:v>0.69984967232452544</c:v>
                </c:pt>
                <c:pt idx="21">
                  <c:v>0.67748414825055137</c:v>
                </c:pt>
                <c:pt idx="22">
                  <c:v>0.67202286821627255</c:v>
                </c:pt>
                <c:pt idx="23">
                  <c:v>0.65633578525877567</c:v>
                </c:pt>
                <c:pt idx="24">
                  <c:v>0.63921836717767999</c:v>
                </c:pt>
                <c:pt idx="25">
                  <c:v>0.61633582210992477</c:v>
                </c:pt>
                <c:pt idx="26">
                  <c:v>0.60922341301254557</c:v>
                </c:pt>
                <c:pt idx="27">
                  <c:v>0.59309486228982378</c:v>
                </c:pt>
                <c:pt idx="28">
                  <c:v>0.57304702286604203</c:v>
                </c:pt>
                <c:pt idx="29">
                  <c:v>0.55737427351595559</c:v>
                </c:pt>
                <c:pt idx="30">
                  <c:v>0.54898339605135416</c:v>
                </c:pt>
                <c:pt idx="31">
                  <c:v>0.5189612260955585</c:v>
                </c:pt>
                <c:pt idx="32">
                  <c:v>0.50334550836116554</c:v>
                </c:pt>
                <c:pt idx="33">
                  <c:v>0.48174069147165033</c:v>
                </c:pt>
                <c:pt idx="34">
                  <c:v>0.45272224968548003</c:v>
                </c:pt>
                <c:pt idx="35">
                  <c:v>0.4365988800854041</c:v>
                </c:pt>
                <c:pt idx="36">
                  <c:v>0.43289948994622507</c:v>
                </c:pt>
                <c:pt idx="37">
                  <c:v>0.42455899046583295</c:v>
                </c:pt>
                <c:pt idx="38">
                  <c:v>0.41743016302687802</c:v>
                </c:pt>
                <c:pt idx="39">
                  <c:v>0.3703455579339997</c:v>
                </c:pt>
                <c:pt idx="40">
                  <c:v>0.35869670345498667</c:v>
                </c:pt>
                <c:pt idx="41">
                  <c:v>0.31310548939468297</c:v>
                </c:pt>
                <c:pt idx="42">
                  <c:v>0.31093902849573118</c:v>
                </c:pt>
                <c:pt idx="43">
                  <c:v>0.27146148688327604</c:v>
                </c:pt>
                <c:pt idx="44">
                  <c:v>0.25611161775069302</c:v>
                </c:pt>
                <c:pt idx="45">
                  <c:v>0.21503296945785574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06-4361-B616-EF667BB4D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  <c:max val="14"/>
          <c:min val="0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16</xdr:row>
      <xdr:rowOff>0</xdr:rowOff>
    </xdr:from>
    <xdr:to>
      <xdr:col>16</xdr:col>
      <xdr:colOff>0</xdr:colOff>
      <xdr:row>34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35</xdr:row>
      <xdr:rowOff>0</xdr:rowOff>
    </xdr:from>
    <xdr:to>
      <xdr:col>16</xdr:col>
      <xdr:colOff>0</xdr:colOff>
      <xdr:row>53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13</xdr:row>
      <xdr:rowOff>0</xdr:rowOff>
    </xdr:from>
    <xdr:to>
      <xdr:col>14</xdr:col>
      <xdr:colOff>0</xdr:colOff>
      <xdr:row>32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rgebnisTabelle" displayName="ErgebnisTabelle" ref="A10:C17" totalsRowShown="0">
  <tableColumns count="3">
    <tableColumn id="1" xr3:uid="{00000000-0010-0000-0000-000001000000}" name="Bereich"/>
    <tableColumn id="2" xr3:uid="{00000000-0010-0000-0000-000002000000}" name="Ergebnis"/>
    <tableColumn id="3" xr3:uid="{00000000-0010-0000-0000-000003000000}" name="Aussag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chwierigkeitRang" displayName="SchwierigkeitRang" ref="A6:B52" totalsRowShown="0">
  <tableColumns count="2">
    <tableColumn id="1" xr3:uid="{00000000-0010-0000-0100-000001000000}" name="Rang"/>
    <tableColumn id="2" xr3:uid="{00000000-0010-0000-0100-000002000000}" name="Anteil richtig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rennschaerfeRang" displayName="TrennschaerfeRang" ref="D6:E52" totalsRowShown="0">
  <tableColumns count="2">
    <tableColumn id="1" xr3:uid="{00000000-0010-0000-0200-000001000000}" name="Rang"/>
    <tableColumn id="2" xr3:uid="{00000000-0010-0000-0200-000002000000}" name="Korr. Trennschärf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EigenwertTabelle" displayName="EigenwertTabelle" ref="A5:D51" totalsRowShown="0">
  <tableColumns count="4">
    <tableColumn id="1" xr3:uid="{00000000-0010-0000-0300-000001000000}" name="Komponente"/>
    <tableColumn id="2" xr3:uid="{00000000-0010-0000-0300-000002000000}" name="Eigenwert"/>
    <tableColumn id="3" xr3:uid="{00000000-0010-0000-0300-000003000000}" name="Varianzanteil"/>
    <tableColumn id="4" xr3:uid="{00000000-0010-0000-0300-000004000000}" name="Kumulier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MethodikTabelle" displayName="MethodikTabelle" ref="A5:B16" totalsRowShown="0">
  <tableColumns count="2">
    <tableColumn id="1" xr3:uid="{00000000-0010-0000-0400-000001000000}" name="Bereich"/>
    <tableColumn id="2" xr3:uid="{00000000-0010-0000-0400-000002000000}" name="Festlegung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QuellenTabelle" displayName="QuellenTabelle" ref="A5:D16" totalsRowShown="0">
  <tableColumns count="4">
    <tableColumn id="1" xr3:uid="{00000000-0010-0000-0500-000001000000}" name="Nr."/>
    <tableColumn id="2" xr3:uid="{00000000-0010-0000-0500-000002000000}" name="Thema"/>
    <tableColumn id="3" xr3:uid="{00000000-0010-0000-0500-000003000000}" name="Literatur"/>
    <tableColumn id="4" xr3:uid="{00000000-0010-0000-0500-000004000000}" name="UR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C6" sqref="C6:D6"/>
    </sheetView>
  </sheetViews>
  <sheetFormatPr baseColWidth="10" defaultColWidth="8.6640625" defaultRowHeight="14"/>
  <cols>
    <col min="1" max="1" width="25" customWidth="1"/>
    <col min="2" max="2" width="20" customWidth="1"/>
    <col min="3" max="3" width="58" customWidth="1"/>
    <col min="4" max="8" width="18" customWidth="1"/>
  </cols>
  <sheetData>
    <row r="1" spans="1:8" ht="30" customHeight="1">
      <c r="A1" s="27" t="s">
        <v>0</v>
      </c>
      <c r="B1" s="27" t="s">
        <v>0</v>
      </c>
      <c r="C1" s="27" t="s">
        <v>0</v>
      </c>
      <c r="D1" s="27" t="s">
        <v>0</v>
      </c>
      <c r="E1" s="27" t="s">
        <v>0</v>
      </c>
      <c r="F1" s="27" t="s">
        <v>0</v>
      </c>
      <c r="G1" s="27" t="s">
        <v>0</v>
      </c>
      <c r="H1" s="27" t="s">
        <v>0</v>
      </c>
    </row>
    <row r="2" spans="1:8" ht="30" customHeight="1">
      <c r="A2" s="27" t="s">
        <v>0</v>
      </c>
      <c r="B2" s="27" t="s">
        <v>0</v>
      </c>
      <c r="C2" s="27" t="s">
        <v>0</v>
      </c>
      <c r="D2" s="27" t="s">
        <v>0</v>
      </c>
      <c r="E2" s="27" t="s">
        <v>0</v>
      </c>
      <c r="F2" s="27" t="s">
        <v>0</v>
      </c>
      <c r="G2" s="27" t="s">
        <v>0</v>
      </c>
      <c r="H2" s="27" t="s">
        <v>0</v>
      </c>
    </row>
    <row r="3" spans="1:8" ht="22" customHeight="1">
      <c r="A3" s="28" t="s">
        <v>1</v>
      </c>
      <c r="B3" s="28" t="s">
        <v>1</v>
      </c>
      <c r="C3" s="28" t="s">
        <v>1</v>
      </c>
      <c r="D3" s="28" t="s">
        <v>1</v>
      </c>
      <c r="E3" s="28" t="s">
        <v>1</v>
      </c>
      <c r="F3" s="28" t="s">
        <v>1</v>
      </c>
      <c r="G3" s="28" t="s">
        <v>1</v>
      </c>
      <c r="H3" s="28" t="s">
        <v>1</v>
      </c>
    </row>
    <row r="4" spans="1:8" ht="22" customHeight="1"/>
    <row r="5" spans="1:8" ht="22" customHeight="1">
      <c r="A5" s="29" t="s">
        <v>2</v>
      </c>
      <c r="B5" s="30"/>
      <c r="C5" s="35" t="s">
        <v>3</v>
      </c>
      <c r="D5" s="36"/>
      <c r="E5" s="35" t="s">
        <v>4</v>
      </c>
      <c r="F5" s="36"/>
      <c r="G5" s="35" t="s">
        <v>5</v>
      </c>
      <c r="H5" s="36"/>
    </row>
    <row r="6" spans="1:8" ht="22" customHeight="1">
      <c r="A6" s="31">
        <v>43651</v>
      </c>
      <c r="B6" s="32"/>
      <c r="C6" s="37">
        <v>0.87613393698979902</v>
      </c>
      <c r="D6" s="38"/>
      <c r="E6" s="37">
        <v>0.875077088852938</v>
      </c>
      <c r="F6" s="38"/>
      <c r="G6" s="37">
        <v>0.36150242793760828</v>
      </c>
      <c r="H6" s="38"/>
    </row>
    <row r="7" spans="1:8" ht="22" customHeight="1">
      <c r="A7" s="33" t="s">
        <v>6</v>
      </c>
      <c r="B7" s="34"/>
      <c r="C7" s="39" t="s">
        <v>7</v>
      </c>
      <c r="D7" s="40"/>
      <c r="E7" s="39" t="s">
        <v>8</v>
      </c>
      <c r="F7" s="40"/>
      <c r="G7" s="39" t="s">
        <v>9</v>
      </c>
      <c r="H7" s="40"/>
    </row>
    <row r="8" spans="1:8" ht="22" customHeight="1"/>
    <row r="9" spans="1:8" ht="22" customHeight="1">
      <c r="A9" s="41" t="s">
        <v>10</v>
      </c>
      <c r="B9" s="42" t="s">
        <v>10</v>
      </c>
      <c r="C9" s="42" t="s">
        <v>10</v>
      </c>
      <c r="D9" s="42" t="s">
        <v>10</v>
      </c>
      <c r="E9" s="42" t="s">
        <v>10</v>
      </c>
      <c r="F9" s="42" t="s">
        <v>10</v>
      </c>
      <c r="G9" s="42" t="s">
        <v>10</v>
      </c>
      <c r="H9" s="43" t="s">
        <v>10</v>
      </c>
    </row>
    <row r="10" spans="1:8" ht="22" customHeight="1">
      <c r="A10" s="1" t="s">
        <v>11</v>
      </c>
      <c r="B10" s="1" t="s">
        <v>12</v>
      </c>
      <c r="C10" s="1" t="s">
        <v>13</v>
      </c>
    </row>
    <row r="11" spans="1:8" ht="22" customHeight="1">
      <c r="A11" s="2" t="s">
        <v>14</v>
      </c>
      <c r="B11" s="3" t="s">
        <v>15</v>
      </c>
      <c r="C11" s="4" t="s">
        <v>16</v>
      </c>
    </row>
    <row r="12" spans="1:8" ht="22" customHeight="1">
      <c r="A12" s="5" t="s">
        <v>17</v>
      </c>
      <c r="B12" s="6" t="s">
        <v>18</v>
      </c>
      <c r="C12" s="7" t="s">
        <v>19</v>
      </c>
    </row>
    <row r="13" spans="1:8" ht="22" customHeight="1">
      <c r="A13" s="5" t="s">
        <v>5</v>
      </c>
      <c r="B13" s="6" t="s">
        <v>20</v>
      </c>
      <c r="C13" s="7" t="s">
        <v>21</v>
      </c>
    </row>
    <row r="14" spans="1:8" ht="22" customHeight="1">
      <c r="A14" s="5" t="s">
        <v>22</v>
      </c>
      <c r="B14" s="6" t="s">
        <v>23</v>
      </c>
      <c r="C14" s="7" t="s">
        <v>24</v>
      </c>
    </row>
    <row r="15" spans="1:8" ht="22" customHeight="1">
      <c r="A15" s="5" t="s">
        <v>25</v>
      </c>
      <c r="B15" s="6" t="s">
        <v>26</v>
      </c>
      <c r="C15" s="7" t="s">
        <v>27</v>
      </c>
    </row>
    <row r="16" spans="1:8" ht="22" customHeight="1">
      <c r="A16" s="5" t="s">
        <v>28</v>
      </c>
      <c r="B16" s="6" t="s">
        <v>29</v>
      </c>
      <c r="C16" s="7" t="s">
        <v>30</v>
      </c>
    </row>
    <row r="17" spans="1:8" ht="22" customHeight="1">
      <c r="A17" s="8" t="s">
        <v>31</v>
      </c>
      <c r="B17" s="9" t="s">
        <v>32</v>
      </c>
      <c r="C17" s="10" t="s">
        <v>33</v>
      </c>
    </row>
    <row r="18" spans="1:8" ht="22" customHeight="1"/>
    <row r="19" spans="1:8" ht="22" customHeight="1">
      <c r="A19" s="41" t="s">
        <v>34</v>
      </c>
      <c r="B19" s="42" t="s">
        <v>34</v>
      </c>
      <c r="C19" s="42" t="s">
        <v>34</v>
      </c>
      <c r="D19" s="42" t="s">
        <v>34</v>
      </c>
      <c r="E19" s="42" t="s">
        <v>34</v>
      </c>
      <c r="F19" s="42" t="s">
        <v>34</v>
      </c>
      <c r="G19" s="42" t="s">
        <v>34</v>
      </c>
      <c r="H19" s="43" t="s">
        <v>34</v>
      </c>
    </row>
    <row r="20" spans="1:8" ht="30" customHeight="1">
      <c r="A20" s="44" t="s">
        <v>35</v>
      </c>
      <c r="B20" s="45" t="s">
        <v>35</v>
      </c>
      <c r="C20" s="45" t="s">
        <v>35</v>
      </c>
      <c r="D20" s="45" t="s">
        <v>35</v>
      </c>
      <c r="E20" s="45" t="s">
        <v>35</v>
      </c>
      <c r="F20" s="45" t="s">
        <v>35</v>
      </c>
      <c r="G20" s="45" t="s">
        <v>35</v>
      </c>
      <c r="H20" s="46" t="s">
        <v>35</v>
      </c>
    </row>
    <row r="21" spans="1:8" ht="30" customHeight="1">
      <c r="A21" s="47" t="s">
        <v>35</v>
      </c>
      <c r="B21" s="48" t="s">
        <v>35</v>
      </c>
      <c r="C21" s="48" t="s">
        <v>35</v>
      </c>
      <c r="D21" s="48" t="s">
        <v>35</v>
      </c>
      <c r="E21" s="48" t="s">
        <v>35</v>
      </c>
      <c r="F21" s="48" t="s">
        <v>35</v>
      </c>
      <c r="G21" s="48" t="s">
        <v>35</v>
      </c>
      <c r="H21" s="49" t="s">
        <v>35</v>
      </c>
    </row>
    <row r="22" spans="1:8" ht="30" customHeight="1">
      <c r="A22" s="50" t="s">
        <v>35</v>
      </c>
      <c r="B22" s="51" t="s">
        <v>35</v>
      </c>
      <c r="C22" s="51" t="s">
        <v>35</v>
      </c>
      <c r="D22" s="51" t="s">
        <v>35</v>
      </c>
      <c r="E22" s="51" t="s">
        <v>35</v>
      </c>
      <c r="F22" s="51" t="s">
        <v>35</v>
      </c>
      <c r="G22" s="51" t="s">
        <v>35</v>
      </c>
      <c r="H22" s="52" t="s">
        <v>35</v>
      </c>
    </row>
  </sheetData>
  <mergeCells count="17">
    <mergeCell ref="A9:H9"/>
    <mergeCell ref="A19:H19"/>
    <mergeCell ref="A20:H22"/>
    <mergeCell ref="A1:H2"/>
    <mergeCell ref="A3:H3"/>
    <mergeCell ref="A5:B5"/>
    <mergeCell ref="A6:B6"/>
    <mergeCell ref="A7:B7"/>
    <mergeCell ref="C5:D5"/>
    <mergeCell ref="C6:D6"/>
    <mergeCell ref="C7:D7"/>
    <mergeCell ref="E5:F5"/>
    <mergeCell ref="E6:F6"/>
    <mergeCell ref="E7:F7"/>
    <mergeCell ref="G5:H5"/>
    <mergeCell ref="G6:H6"/>
    <mergeCell ref="G7:H7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"/>
  <sheetViews>
    <sheetView showGridLines="0" topLeftCell="A5" workbookViewId="0">
      <selection activeCell="H14" sqref="H14"/>
    </sheetView>
  </sheetViews>
  <sheetFormatPr baseColWidth="10" defaultColWidth="8.6640625" defaultRowHeight="14"/>
  <cols>
    <col min="1" max="1" width="10" customWidth="1"/>
    <col min="2" max="2" width="16" customWidth="1"/>
    <col min="3" max="3" width="3" customWidth="1"/>
    <col min="4" max="4" width="10" customWidth="1"/>
    <col min="5" max="5" width="18" customWidth="1"/>
    <col min="6" max="6" width="3" customWidth="1"/>
    <col min="7" max="7" width="29" customWidth="1"/>
    <col min="8" max="8" width="14" customWidth="1"/>
    <col min="9" max="9" width="30" customWidth="1"/>
  </cols>
  <sheetData>
    <row r="1" spans="1:10" ht="20" customHeight="1">
      <c r="A1" s="27" t="s">
        <v>36</v>
      </c>
      <c r="B1" s="27" t="s">
        <v>36</v>
      </c>
      <c r="C1" s="27" t="s">
        <v>36</v>
      </c>
      <c r="D1" s="27" t="s">
        <v>36</v>
      </c>
      <c r="E1" s="27" t="s">
        <v>36</v>
      </c>
      <c r="F1" s="27" t="s">
        <v>36</v>
      </c>
      <c r="G1" s="27" t="s">
        <v>36</v>
      </c>
      <c r="H1" s="27" t="s">
        <v>36</v>
      </c>
      <c r="I1" s="27" t="s">
        <v>36</v>
      </c>
      <c r="J1" s="27" t="s">
        <v>36</v>
      </c>
    </row>
    <row r="2" spans="1:10" ht="20" customHeight="1">
      <c r="A2" s="27" t="s">
        <v>36</v>
      </c>
      <c r="B2" s="27" t="s">
        <v>36</v>
      </c>
      <c r="C2" s="27" t="s">
        <v>36</v>
      </c>
      <c r="D2" s="27" t="s">
        <v>36</v>
      </c>
      <c r="E2" s="27" t="s">
        <v>36</v>
      </c>
      <c r="F2" s="27" t="s">
        <v>36</v>
      </c>
      <c r="G2" s="27" t="s">
        <v>36</v>
      </c>
      <c r="H2" s="27" t="s">
        <v>36</v>
      </c>
      <c r="I2" s="27" t="s">
        <v>36</v>
      </c>
      <c r="J2" s="27" t="s">
        <v>36</v>
      </c>
    </row>
    <row r="3" spans="1:10" ht="20" customHeight="1">
      <c r="A3" s="28" t="s">
        <v>37</v>
      </c>
      <c r="B3" s="28" t="s">
        <v>37</v>
      </c>
      <c r="C3" s="28" t="s">
        <v>37</v>
      </c>
      <c r="D3" s="28" t="s">
        <v>37</v>
      </c>
      <c r="E3" s="28" t="s">
        <v>37</v>
      </c>
      <c r="F3" s="28" t="s">
        <v>37</v>
      </c>
      <c r="G3" s="28" t="s">
        <v>37</v>
      </c>
      <c r="H3" s="28" t="s">
        <v>37</v>
      </c>
      <c r="I3" s="28" t="s">
        <v>37</v>
      </c>
      <c r="J3" s="28" t="s">
        <v>37</v>
      </c>
    </row>
    <row r="4" spans="1:10" ht="20" customHeight="1"/>
    <row r="5" spans="1:10" ht="20" customHeight="1">
      <c r="A5" s="41" t="s">
        <v>38</v>
      </c>
      <c r="B5" s="43" t="s">
        <v>38</v>
      </c>
      <c r="D5" s="41" t="s">
        <v>39</v>
      </c>
      <c r="E5" s="43" t="s">
        <v>39</v>
      </c>
      <c r="G5" s="41" t="s">
        <v>40</v>
      </c>
      <c r="H5" s="42" t="s">
        <v>40</v>
      </c>
      <c r="I5" s="42" t="s">
        <v>40</v>
      </c>
      <c r="J5" s="43" t="s">
        <v>40</v>
      </c>
    </row>
    <row r="6" spans="1:10" ht="20" customHeight="1">
      <c r="A6" s="1" t="s">
        <v>41</v>
      </c>
      <c r="B6" s="1" t="s">
        <v>42</v>
      </c>
      <c r="D6" s="1" t="s">
        <v>41</v>
      </c>
      <c r="E6" s="1" t="s">
        <v>43</v>
      </c>
      <c r="G6" s="1" t="s">
        <v>44</v>
      </c>
      <c r="H6" s="1" t="s">
        <v>45</v>
      </c>
      <c r="I6" s="1" t="s">
        <v>46</v>
      </c>
    </row>
    <row r="7" spans="1:10" ht="20" customHeight="1">
      <c r="A7" s="2">
        <v>1</v>
      </c>
      <c r="B7" s="11">
        <v>0.98126045222331681</v>
      </c>
      <c r="D7" s="2">
        <v>1</v>
      </c>
      <c r="E7" s="14">
        <v>0.56214347606174697</v>
      </c>
      <c r="G7" s="2" t="s">
        <v>47</v>
      </c>
      <c r="H7" s="17">
        <f>MEDIAN(B7:B52)</f>
        <v>0.5376050949577329</v>
      </c>
      <c r="I7" s="4" t="s">
        <v>48</v>
      </c>
    </row>
    <row r="8" spans="1:10" ht="20" customHeight="1">
      <c r="A8" s="5">
        <v>2</v>
      </c>
      <c r="B8" s="12">
        <v>0.96941650821287029</v>
      </c>
      <c r="D8" s="5">
        <v>2</v>
      </c>
      <c r="E8" s="15">
        <v>0.52580815586610496</v>
      </c>
      <c r="G8" s="5" t="s">
        <v>49</v>
      </c>
      <c r="H8" s="6">
        <f>COUNTIFS(B7:B52,"&gt;=0,2",B7:B52,"&lt;=0,8")</f>
        <v>37</v>
      </c>
      <c r="I8" s="7" t="s">
        <v>50</v>
      </c>
    </row>
    <row r="9" spans="1:10" ht="20" customHeight="1">
      <c r="A9" s="5">
        <v>3</v>
      </c>
      <c r="B9" s="12">
        <v>0.94139882247829376</v>
      </c>
      <c r="D9" s="5">
        <v>3</v>
      </c>
      <c r="E9" s="15">
        <v>0.49397650019008421</v>
      </c>
      <c r="G9" s="5" t="s">
        <v>51</v>
      </c>
      <c r="H9" s="6">
        <f>COUNTIF(B7:B52,"&gt;0,9")</f>
        <v>4</v>
      </c>
      <c r="I9" s="7" t="s">
        <v>52</v>
      </c>
    </row>
    <row r="10" spans="1:10" ht="20" customHeight="1">
      <c r="A10" s="5">
        <v>4</v>
      </c>
      <c r="B10" s="12">
        <v>0.91862729376188401</v>
      </c>
      <c r="D10" s="5">
        <v>4</v>
      </c>
      <c r="E10" s="15">
        <v>0.48484522240696054</v>
      </c>
      <c r="G10" s="5" t="s">
        <v>53</v>
      </c>
      <c r="H10" s="6">
        <f>COUNTIF(B7:B52,"&lt;=0,1")</f>
        <v>2</v>
      </c>
      <c r="I10" s="7" t="s">
        <v>54</v>
      </c>
    </row>
    <row r="11" spans="1:10" ht="20" customHeight="1">
      <c r="A11" s="5">
        <v>5</v>
      </c>
      <c r="B11" s="12">
        <v>0.85599413530045132</v>
      </c>
      <c r="D11" s="5">
        <v>5</v>
      </c>
      <c r="E11" s="15">
        <v>0.48307282727738188</v>
      </c>
      <c r="G11" s="5" t="s">
        <v>55</v>
      </c>
      <c r="H11" s="18">
        <f>MEDIAN(E7:E52)</f>
        <v>0.36150242793760828</v>
      </c>
      <c r="I11" s="7" t="s">
        <v>56</v>
      </c>
    </row>
    <row r="12" spans="1:10" ht="20" customHeight="1">
      <c r="A12" s="5">
        <v>6</v>
      </c>
      <c r="B12" s="12">
        <v>0.77940940642826051</v>
      </c>
      <c r="D12" s="5">
        <v>6</v>
      </c>
      <c r="E12" s="15">
        <v>0.48144898811785192</v>
      </c>
      <c r="G12" s="5" t="s">
        <v>57</v>
      </c>
      <c r="H12" s="6">
        <f>COUNTIF(E7:E52,"&gt;=0,3")</f>
        <v>32</v>
      </c>
      <c r="I12" s="7" t="s">
        <v>58</v>
      </c>
    </row>
    <row r="13" spans="1:10" ht="20" customHeight="1">
      <c r="A13" s="5">
        <v>7</v>
      </c>
      <c r="B13" s="12">
        <v>0.76092185746031016</v>
      </c>
      <c r="D13" s="5">
        <v>7</v>
      </c>
      <c r="E13" s="15">
        <v>0.48053050793064239</v>
      </c>
      <c r="G13" s="5" t="s">
        <v>59</v>
      </c>
      <c r="H13" s="6">
        <f>COUNTIF(E7:E52,"&lt;0,2")</f>
        <v>11</v>
      </c>
      <c r="I13" s="7" t="s">
        <v>60</v>
      </c>
    </row>
    <row r="14" spans="1:10" ht="20" customHeight="1">
      <c r="A14" s="5">
        <v>8</v>
      </c>
      <c r="B14" s="12">
        <v>0.74589356486678426</v>
      </c>
      <c r="D14" s="5">
        <v>8</v>
      </c>
      <c r="E14" s="15">
        <v>0.4753018479056999</v>
      </c>
      <c r="G14" s="8" t="s">
        <v>61</v>
      </c>
      <c r="H14" s="19">
        <f>MIN(E7:E52)</f>
        <v>1.7137812834638996E-2</v>
      </c>
      <c r="I14" s="10" t="s">
        <v>62</v>
      </c>
    </row>
    <row r="15" spans="1:10" ht="20" customHeight="1">
      <c r="A15" s="5">
        <v>9</v>
      </c>
      <c r="B15" s="12">
        <v>0.72548166135941905</v>
      </c>
      <c r="D15" s="5">
        <v>9</v>
      </c>
      <c r="E15" s="15">
        <v>0.46397477098877121</v>
      </c>
    </row>
    <row r="16" spans="1:10" ht="20" customHeight="1">
      <c r="A16" s="5">
        <v>10</v>
      </c>
      <c r="B16" s="12">
        <v>0.70051087031224946</v>
      </c>
      <c r="D16" s="5">
        <v>10</v>
      </c>
      <c r="E16" s="15">
        <v>0.45660645418772605</v>
      </c>
    </row>
    <row r="17" spans="1:5" ht="20" customHeight="1">
      <c r="A17" s="5">
        <v>11</v>
      </c>
      <c r="B17" s="12">
        <v>0.68342076928363615</v>
      </c>
      <c r="D17" s="5">
        <v>11</v>
      </c>
      <c r="E17" s="15">
        <v>0.45383959928232182</v>
      </c>
    </row>
    <row r="18" spans="1:5" ht="20" customHeight="1">
      <c r="A18" s="5">
        <v>12</v>
      </c>
      <c r="B18" s="12">
        <v>0.64905729536551282</v>
      </c>
      <c r="D18" s="5">
        <v>12</v>
      </c>
      <c r="E18" s="15">
        <v>0.44261671464993202</v>
      </c>
    </row>
    <row r="19" spans="1:5" ht="20" customHeight="1">
      <c r="A19" s="5">
        <v>13</v>
      </c>
      <c r="B19" s="12">
        <v>0.6322421021282445</v>
      </c>
      <c r="D19" s="5">
        <v>13</v>
      </c>
      <c r="E19" s="15">
        <v>0.43013385111879904</v>
      </c>
    </row>
    <row r="20" spans="1:5" ht="20" customHeight="1">
      <c r="A20" s="5">
        <v>14</v>
      </c>
      <c r="B20" s="12">
        <v>0.63018029369315709</v>
      </c>
      <c r="D20" s="5">
        <v>14</v>
      </c>
      <c r="E20" s="15">
        <v>0.42743255657135065</v>
      </c>
    </row>
    <row r="21" spans="1:5" ht="20" customHeight="1">
      <c r="A21" s="5">
        <v>15</v>
      </c>
      <c r="B21" s="12">
        <v>0.61975670660465965</v>
      </c>
      <c r="D21" s="5">
        <v>15</v>
      </c>
      <c r="E21" s="15">
        <v>0.42660465687065086</v>
      </c>
    </row>
    <row r="22" spans="1:5" ht="20" customHeight="1">
      <c r="A22" s="5">
        <v>16</v>
      </c>
      <c r="B22" s="12">
        <v>0.61217383336006048</v>
      </c>
      <c r="D22" s="5">
        <v>16</v>
      </c>
      <c r="E22" s="15">
        <v>0.42546104925308281</v>
      </c>
    </row>
    <row r="23" spans="1:5" ht="20" customHeight="1">
      <c r="A23" s="5">
        <v>17</v>
      </c>
      <c r="B23" s="12">
        <v>0.59845135277542327</v>
      </c>
      <c r="D23" s="5">
        <v>17</v>
      </c>
      <c r="E23" s="15">
        <v>0.41631423309705073</v>
      </c>
    </row>
    <row r="24" spans="1:5" ht="20" customHeight="1">
      <c r="A24" s="5">
        <v>18</v>
      </c>
      <c r="B24" s="12">
        <v>0.5890357609218575</v>
      </c>
      <c r="D24" s="5">
        <v>18</v>
      </c>
      <c r="E24" s="15">
        <v>0.41301347699165875</v>
      </c>
    </row>
    <row r="25" spans="1:5" ht="20" customHeight="1">
      <c r="A25" s="5">
        <v>19</v>
      </c>
      <c r="B25" s="12">
        <v>0.58876085313051252</v>
      </c>
      <c r="D25" s="5">
        <v>19</v>
      </c>
      <c r="E25" s="15">
        <v>0.40792543443180229</v>
      </c>
    </row>
    <row r="26" spans="1:5" ht="20" customHeight="1">
      <c r="A26" s="5">
        <v>20</v>
      </c>
      <c r="B26" s="12">
        <v>0.57045657602345878</v>
      </c>
      <c r="D26" s="5">
        <v>20</v>
      </c>
      <c r="E26" s="15">
        <v>0.40697796305721257</v>
      </c>
    </row>
    <row r="27" spans="1:5" ht="20" customHeight="1">
      <c r="A27" s="5">
        <v>21</v>
      </c>
      <c r="B27" s="12">
        <v>0.55515337563858791</v>
      </c>
      <c r="D27" s="5">
        <v>21</v>
      </c>
      <c r="E27" s="15">
        <v>0.38115577166709269</v>
      </c>
    </row>
    <row r="28" spans="1:5" ht="20" customHeight="1">
      <c r="A28" s="5">
        <v>22</v>
      </c>
      <c r="B28" s="12">
        <v>0.5516024833337152</v>
      </c>
      <c r="D28" s="5">
        <v>22</v>
      </c>
      <c r="E28" s="15">
        <v>0.36819256332990735</v>
      </c>
    </row>
    <row r="29" spans="1:5" ht="20" customHeight="1">
      <c r="A29" s="5">
        <v>23</v>
      </c>
      <c r="B29" s="12">
        <v>0.54088107947126063</v>
      </c>
      <c r="D29" s="5">
        <v>23</v>
      </c>
      <c r="E29" s="15">
        <v>0.36478792398878584</v>
      </c>
    </row>
    <row r="30" spans="1:5" ht="20" customHeight="1">
      <c r="A30" s="5">
        <v>24</v>
      </c>
      <c r="B30" s="12">
        <v>0.53432911044420517</v>
      </c>
      <c r="D30" s="5">
        <v>24</v>
      </c>
      <c r="E30" s="15">
        <v>0.35821693188643072</v>
      </c>
    </row>
    <row r="31" spans="1:5" ht="20" customHeight="1">
      <c r="A31" s="5">
        <v>25</v>
      </c>
      <c r="B31" s="12">
        <v>0.52589860484295892</v>
      </c>
      <c r="D31" s="5">
        <v>25</v>
      </c>
      <c r="E31" s="15">
        <v>0.33589462096228262</v>
      </c>
    </row>
    <row r="32" spans="1:5" ht="20" customHeight="1">
      <c r="A32" s="5">
        <v>26</v>
      </c>
      <c r="B32" s="12">
        <v>0.51783464296350601</v>
      </c>
      <c r="D32" s="5">
        <v>26</v>
      </c>
      <c r="E32" s="15">
        <v>0.33416630792517882</v>
      </c>
    </row>
    <row r="33" spans="1:5" ht="20" customHeight="1">
      <c r="A33" s="5">
        <v>27</v>
      </c>
      <c r="B33" s="12">
        <v>0.51545210877184944</v>
      </c>
      <c r="D33" s="5">
        <v>27</v>
      </c>
      <c r="E33" s="15">
        <v>0.33265958580055355</v>
      </c>
    </row>
    <row r="34" spans="1:5" ht="20" customHeight="1">
      <c r="A34" s="5">
        <v>28</v>
      </c>
      <c r="B34" s="12">
        <v>0.47744610661840509</v>
      </c>
      <c r="D34" s="5">
        <v>28</v>
      </c>
      <c r="E34" s="15">
        <v>0.32925680743368968</v>
      </c>
    </row>
    <row r="35" spans="1:5" ht="20" customHeight="1">
      <c r="A35" s="5">
        <v>29</v>
      </c>
      <c r="B35" s="12">
        <v>0.46264690385099999</v>
      </c>
      <c r="D35" s="5">
        <v>29</v>
      </c>
      <c r="E35" s="15">
        <v>0.32345672756800653</v>
      </c>
    </row>
    <row r="36" spans="1:5" ht="20" customHeight="1">
      <c r="A36" s="5">
        <v>30</v>
      </c>
      <c r="B36" s="12">
        <v>0.45485784976289201</v>
      </c>
      <c r="D36" s="5">
        <v>30</v>
      </c>
      <c r="E36" s="15">
        <v>0.32333229078598247</v>
      </c>
    </row>
    <row r="37" spans="1:5" ht="20" customHeight="1">
      <c r="A37" s="5">
        <v>31</v>
      </c>
      <c r="B37" s="12">
        <v>0.44864951547501775</v>
      </c>
      <c r="D37" s="5">
        <v>31</v>
      </c>
      <c r="E37" s="15">
        <v>0.31203028489114965</v>
      </c>
    </row>
    <row r="38" spans="1:5" ht="20" customHeight="1">
      <c r="A38" s="5">
        <v>32</v>
      </c>
      <c r="B38" s="12">
        <v>0.44074591647384942</v>
      </c>
      <c r="D38" s="5">
        <v>32</v>
      </c>
      <c r="E38" s="15">
        <v>0.31169821963647099</v>
      </c>
    </row>
    <row r="39" spans="1:5" ht="20" customHeight="1">
      <c r="A39" s="5">
        <v>33</v>
      </c>
      <c r="B39" s="12">
        <v>0.43666811756889878</v>
      </c>
      <c r="D39" s="5">
        <v>33</v>
      </c>
      <c r="E39" s="15">
        <v>0.29137338621362358</v>
      </c>
    </row>
    <row r="40" spans="1:5" ht="20" customHeight="1">
      <c r="A40" s="5">
        <v>34</v>
      </c>
      <c r="B40" s="12">
        <v>0.43242995578566357</v>
      </c>
      <c r="D40" s="5">
        <v>34</v>
      </c>
      <c r="E40" s="15">
        <v>0.26926037044610329</v>
      </c>
    </row>
    <row r="41" spans="1:5" ht="20" customHeight="1">
      <c r="A41" s="5">
        <v>35</v>
      </c>
      <c r="B41" s="12">
        <v>0.43089505395065403</v>
      </c>
      <c r="D41" s="5">
        <v>35</v>
      </c>
      <c r="E41" s="15">
        <v>0.23408204108761024</v>
      </c>
    </row>
    <row r="42" spans="1:5" ht="20" customHeight="1">
      <c r="A42" s="5">
        <v>36</v>
      </c>
      <c r="B42" s="12">
        <v>0.40551190121646696</v>
      </c>
      <c r="D42" s="5">
        <v>36</v>
      </c>
      <c r="E42" s="15">
        <v>0.19432964200983038</v>
      </c>
    </row>
    <row r="43" spans="1:5" ht="20" customHeight="1">
      <c r="A43" s="5">
        <v>37</v>
      </c>
      <c r="B43" s="12">
        <v>0.35522668438294658</v>
      </c>
      <c r="D43" s="5">
        <v>37</v>
      </c>
      <c r="E43" s="15">
        <v>0.19013220125305172</v>
      </c>
    </row>
    <row r="44" spans="1:5" ht="20" customHeight="1">
      <c r="A44" s="5">
        <v>38</v>
      </c>
      <c r="B44" s="12">
        <v>0.33760967675425535</v>
      </c>
      <c r="D44" s="5">
        <v>38</v>
      </c>
      <c r="E44" s="15">
        <v>0.17359603063661708</v>
      </c>
    </row>
    <row r="45" spans="1:5" ht="20" customHeight="1">
      <c r="A45" s="5">
        <v>39</v>
      </c>
      <c r="B45" s="12">
        <v>0.30285675013172664</v>
      </c>
      <c r="D45" s="5">
        <v>39</v>
      </c>
      <c r="E45" s="15">
        <v>0.16989058757125861</v>
      </c>
    </row>
    <row r="46" spans="1:5" ht="20" customHeight="1">
      <c r="A46" s="5">
        <v>40</v>
      </c>
      <c r="B46" s="12">
        <v>0.28814918329476991</v>
      </c>
      <c r="D46" s="5">
        <v>40</v>
      </c>
      <c r="E46" s="15">
        <v>0.16060410502659064</v>
      </c>
    </row>
    <row r="47" spans="1:5" ht="20" customHeight="1">
      <c r="A47" s="5">
        <v>41</v>
      </c>
      <c r="B47" s="12">
        <v>0.26986781517032826</v>
      </c>
      <c r="D47" s="5">
        <v>41</v>
      </c>
      <c r="E47" s="15">
        <v>0.14893451539556926</v>
      </c>
    </row>
    <row r="48" spans="1:5" ht="20" customHeight="1">
      <c r="A48" s="5">
        <v>42</v>
      </c>
      <c r="B48" s="12">
        <v>0.20061396073400381</v>
      </c>
      <c r="D48" s="5">
        <v>42</v>
      </c>
      <c r="E48" s="15">
        <v>0.14098802337683761</v>
      </c>
    </row>
    <row r="49" spans="1:5" ht="20" customHeight="1">
      <c r="A49" s="5">
        <v>43</v>
      </c>
      <c r="B49" s="12">
        <v>0.19543653066367322</v>
      </c>
      <c r="D49" s="5">
        <v>43</v>
      </c>
      <c r="E49" s="15">
        <v>0.12435302900748053</v>
      </c>
    </row>
    <row r="50" spans="1:5" ht="20" customHeight="1">
      <c r="A50" s="5">
        <v>44</v>
      </c>
      <c r="B50" s="12">
        <v>0.1021740624498866</v>
      </c>
      <c r="D50" s="5">
        <v>44</v>
      </c>
      <c r="E50" s="15">
        <v>0.11372790511225868</v>
      </c>
    </row>
    <row r="51" spans="1:5" ht="20" customHeight="1">
      <c r="A51" s="5">
        <v>45</v>
      </c>
      <c r="B51" s="12">
        <v>8.9482486082793064E-2</v>
      </c>
      <c r="D51" s="5">
        <v>45</v>
      </c>
      <c r="E51" s="15">
        <v>6.7166493851185366E-2</v>
      </c>
    </row>
    <row r="52" spans="1:5" ht="20" customHeight="1">
      <c r="A52" s="8">
        <v>46</v>
      </c>
      <c r="B52" s="13">
        <v>2.1946805342374746E-2</v>
      </c>
      <c r="D52" s="8">
        <v>46</v>
      </c>
      <c r="E52" s="16">
        <v>1.7137812834638996E-2</v>
      </c>
    </row>
    <row r="53" spans="1:5" ht="20" customHeight="1"/>
  </sheetData>
  <mergeCells count="5">
    <mergeCell ref="A1:J2"/>
    <mergeCell ref="A3:J3"/>
    <mergeCell ref="A5:B5"/>
    <mergeCell ref="D5:E5"/>
    <mergeCell ref="G5:J5"/>
  </mergeCells>
  <pageMargins left="0.7" right="0.7" top="0.75" bottom="0.75" header="0.3" footer="0.3"/>
  <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1"/>
  <sheetViews>
    <sheetView showGridLines="0" workbookViewId="0">
      <selection activeCell="B20" sqref="B20"/>
    </sheetView>
  </sheetViews>
  <sheetFormatPr baseColWidth="10" defaultColWidth="8.6640625" defaultRowHeight="14"/>
  <cols>
    <col min="1" max="1" width="13" customWidth="1"/>
    <col min="2" max="2" width="15" customWidth="1"/>
    <col min="3" max="4" width="16" customWidth="1"/>
    <col min="5" max="5" width="3" customWidth="1"/>
    <col min="6" max="6" width="29" customWidth="1"/>
    <col min="7" max="7" width="46" customWidth="1"/>
  </cols>
  <sheetData>
    <row r="1" spans="1:8">
      <c r="A1" s="27" t="s">
        <v>22</v>
      </c>
      <c r="B1" s="27" t="s">
        <v>22</v>
      </c>
      <c r="C1" s="27" t="s">
        <v>22</v>
      </c>
      <c r="D1" s="27" t="s">
        <v>22</v>
      </c>
      <c r="E1" s="27" t="s">
        <v>22</v>
      </c>
      <c r="F1" s="27" t="s">
        <v>22</v>
      </c>
      <c r="G1" s="27" t="s">
        <v>22</v>
      </c>
      <c r="H1" s="27" t="s">
        <v>22</v>
      </c>
    </row>
    <row r="2" spans="1:8">
      <c r="A2" s="27" t="s">
        <v>22</v>
      </c>
      <c r="B2" s="27" t="s">
        <v>22</v>
      </c>
      <c r="C2" s="27" t="s">
        <v>22</v>
      </c>
      <c r="D2" s="27" t="s">
        <v>22</v>
      </c>
      <c r="E2" s="27" t="s">
        <v>22</v>
      </c>
      <c r="F2" s="27" t="s">
        <v>22</v>
      </c>
      <c r="G2" s="27" t="s">
        <v>22</v>
      </c>
      <c r="H2" s="27" t="s">
        <v>22</v>
      </c>
    </row>
    <row r="3" spans="1:8">
      <c r="A3" s="28" t="s">
        <v>63</v>
      </c>
      <c r="B3" s="28" t="s">
        <v>63</v>
      </c>
      <c r="C3" s="28" t="s">
        <v>63</v>
      </c>
      <c r="D3" s="28" t="s">
        <v>63</v>
      </c>
      <c r="E3" s="28" t="s">
        <v>63</v>
      </c>
      <c r="F3" s="28" t="s">
        <v>63</v>
      </c>
      <c r="G3" s="28" t="s">
        <v>63</v>
      </c>
      <c r="H3" s="28" t="s">
        <v>63</v>
      </c>
    </row>
    <row r="5" spans="1:8" ht="16">
      <c r="A5" s="1" t="s">
        <v>64</v>
      </c>
      <c r="B5" s="1" t="s">
        <v>65</v>
      </c>
      <c r="C5" s="1" t="s">
        <v>66</v>
      </c>
      <c r="D5" s="1" t="s">
        <v>67</v>
      </c>
      <c r="F5" s="41" t="s">
        <v>68</v>
      </c>
      <c r="G5" s="42" t="s">
        <v>68</v>
      </c>
      <c r="H5" s="43" t="s">
        <v>68</v>
      </c>
    </row>
    <row r="6" spans="1:8" ht="14.5">
      <c r="A6" s="2">
        <v>1</v>
      </c>
      <c r="B6" s="20">
        <v>12.976595105594225</v>
      </c>
      <c r="C6" s="17">
        <v>0.28209989359987447</v>
      </c>
      <c r="D6" s="11">
        <v>0.28209989359987447</v>
      </c>
      <c r="F6" s="2" t="s">
        <v>69</v>
      </c>
      <c r="G6" s="25">
        <v>12.9765951055942</v>
      </c>
    </row>
    <row r="7" spans="1:8" ht="14.5">
      <c r="A7" s="5">
        <v>2</v>
      </c>
      <c r="B7" s="21">
        <v>2.451839844912139</v>
      </c>
      <c r="C7" s="23">
        <v>5.330086619374215E-2</v>
      </c>
      <c r="D7" s="12">
        <v>0.33540075979361661</v>
      </c>
      <c r="F7" s="5" t="s">
        <v>70</v>
      </c>
      <c r="G7" s="26">
        <v>2.4518398449121399</v>
      </c>
    </row>
    <row r="8" spans="1:8" ht="14.5">
      <c r="A8" s="5">
        <v>3</v>
      </c>
      <c r="B8" s="21">
        <v>1.9116966970623079</v>
      </c>
      <c r="C8" s="23">
        <v>4.1558623849180611E-2</v>
      </c>
      <c r="D8" s="12">
        <v>0.37695938364279724</v>
      </c>
      <c r="F8" s="5" t="s">
        <v>71</v>
      </c>
      <c r="G8" s="26">
        <v>5.2925949190858503</v>
      </c>
    </row>
    <row r="9" spans="1:8" ht="14.5">
      <c r="A9" s="5">
        <v>4</v>
      </c>
      <c r="B9" s="21">
        <v>1.3755735682815271</v>
      </c>
      <c r="C9" s="23">
        <v>2.9903773223511457E-2</v>
      </c>
      <c r="D9" s="12">
        <v>0.4068631568663087</v>
      </c>
      <c r="F9" s="5" t="s">
        <v>72</v>
      </c>
      <c r="G9" s="12">
        <v>0.28209989359987397</v>
      </c>
    </row>
    <row r="10" spans="1:8" ht="14.5">
      <c r="A10" s="5">
        <v>5</v>
      </c>
      <c r="B10" s="21">
        <v>1.304091914561113</v>
      </c>
      <c r="C10" s="23">
        <v>2.8349824229589413E-2</v>
      </c>
      <c r="D10" s="12">
        <v>0.43521298109589812</v>
      </c>
      <c r="F10" s="5" t="s">
        <v>73</v>
      </c>
      <c r="G10" s="7">
        <v>39</v>
      </c>
    </row>
    <row r="11" spans="1:8" ht="29">
      <c r="A11" s="5">
        <v>6</v>
      </c>
      <c r="B11" s="21">
        <v>1.1796111026818397</v>
      </c>
      <c r="C11" s="23">
        <v>2.5643719623518253E-2</v>
      </c>
      <c r="D11" s="12">
        <v>0.46085670071941637</v>
      </c>
      <c r="F11" s="8" t="s">
        <v>74</v>
      </c>
      <c r="G11" s="10" t="s">
        <v>75</v>
      </c>
    </row>
    <row r="12" spans="1:8" ht="14.5">
      <c r="A12" s="5">
        <v>7</v>
      </c>
      <c r="B12" s="21">
        <v>1.094420839438091</v>
      </c>
      <c r="C12" s="23">
        <v>2.3791757379088938E-2</v>
      </c>
      <c r="D12" s="12">
        <v>0.48464845809850521</v>
      </c>
    </row>
    <row r="13" spans="1:8" ht="14.5">
      <c r="A13" s="5">
        <v>8</v>
      </c>
      <c r="B13" s="21">
        <v>1.0347311418327978</v>
      </c>
      <c r="C13" s="23">
        <v>2.2494155257234735E-2</v>
      </c>
      <c r="D13" s="12">
        <v>0.50714261335573996</v>
      </c>
    </row>
    <row r="14" spans="1:8" ht="14.5">
      <c r="A14" s="5">
        <v>9</v>
      </c>
      <c r="B14" s="21">
        <v>0.96987961616065332</v>
      </c>
      <c r="C14" s="23">
        <v>2.1084339481753332E-2</v>
      </c>
      <c r="D14" s="12">
        <v>0.52822695283749332</v>
      </c>
    </row>
    <row r="15" spans="1:8" ht="14.5">
      <c r="A15" s="5">
        <v>10</v>
      </c>
      <c r="B15" s="21">
        <v>0.95662585713354609</v>
      </c>
      <c r="C15" s="23">
        <v>2.0796214285511868E-2</v>
      </c>
      <c r="D15" s="12">
        <v>0.54902316712300514</v>
      </c>
    </row>
    <row r="16" spans="1:8" ht="14.5">
      <c r="A16" s="5">
        <v>11</v>
      </c>
      <c r="B16" s="21">
        <v>0.94459918123990771</v>
      </c>
      <c r="C16" s="23">
        <v>2.0534764809563212E-2</v>
      </c>
      <c r="D16" s="12">
        <v>0.56955793193256843</v>
      </c>
    </row>
    <row r="17" spans="1:4" ht="14.5">
      <c r="A17" s="5">
        <v>12</v>
      </c>
      <c r="B17" s="21">
        <v>0.90120475601051853</v>
      </c>
      <c r="C17" s="23">
        <v>1.95914077393591E-2</v>
      </c>
      <c r="D17" s="12">
        <v>0.58914933967192751</v>
      </c>
    </row>
    <row r="18" spans="1:4" ht="14.5">
      <c r="A18" s="5">
        <v>13</v>
      </c>
      <c r="B18" s="21">
        <v>0.86556958040231269</v>
      </c>
      <c r="C18" s="23">
        <v>1.8816730008745928E-2</v>
      </c>
      <c r="D18" s="12">
        <v>0.60796606968067335</v>
      </c>
    </row>
    <row r="19" spans="1:4" ht="14.5">
      <c r="A19" s="5">
        <v>14</v>
      </c>
      <c r="B19" s="21">
        <v>0.83915992474464929</v>
      </c>
      <c r="C19" s="23">
        <v>1.824260705966629E-2</v>
      </c>
      <c r="D19" s="12">
        <v>0.62620867674033964</v>
      </c>
    </row>
    <row r="20" spans="1:4" ht="14.5">
      <c r="A20" s="5">
        <v>15</v>
      </c>
      <c r="B20" s="21">
        <v>0.81058919966748766</v>
      </c>
      <c r="C20" s="23">
        <v>1.7621504340597557E-2</v>
      </c>
      <c r="D20" s="12">
        <v>0.64383018108093726</v>
      </c>
    </row>
    <row r="21" spans="1:4" ht="14.5">
      <c r="A21" s="5">
        <v>16</v>
      </c>
      <c r="B21" s="21">
        <v>0.80423630788836897</v>
      </c>
      <c r="C21" s="23">
        <v>1.7483397997573237E-2</v>
      </c>
      <c r="D21" s="12">
        <v>0.66131357907851052</v>
      </c>
    </row>
    <row r="22" spans="1:4" ht="14.5">
      <c r="A22" s="5">
        <v>17</v>
      </c>
      <c r="B22" s="21">
        <v>0.77341163696484128</v>
      </c>
      <c r="C22" s="23">
        <v>1.681329645575742E-2</v>
      </c>
      <c r="D22" s="12">
        <v>0.67812687553426787</v>
      </c>
    </row>
    <row r="23" spans="1:4" ht="14.5">
      <c r="A23" s="5">
        <v>18</v>
      </c>
      <c r="B23" s="21">
        <v>0.74635305508464189</v>
      </c>
      <c r="C23" s="23">
        <v>1.622506641488352E-2</v>
      </c>
      <c r="D23" s="12">
        <v>0.69435194194915151</v>
      </c>
    </row>
    <row r="24" spans="1:4" ht="14.5">
      <c r="A24" s="5">
        <v>19</v>
      </c>
      <c r="B24" s="21">
        <v>0.73013264745860595</v>
      </c>
      <c r="C24" s="23">
        <v>1.5872448857795783E-2</v>
      </c>
      <c r="D24" s="12">
        <v>0.71022439080694721</v>
      </c>
    </row>
    <row r="25" spans="1:4" ht="14.5">
      <c r="A25" s="5">
        <v>20</v>
      </c>
      <c r="B25" s="21">
        <v>0.72275833929756239</v>
      </c>
      <c r="C25" s="23">
        <v>1.5712137810816575E-2</v>
      </c>
      <c r="D25" s="12">
        <v>0.72593652861776381</v>
      </c>
    </row>
    <row r="26" spans="1:4" ht="14.5">
      <c r="A26" s="5">
        <v>21</v>
      </c>
      <c r="B26" s="21">
        <v>0.69984967232452544</v>
      </c>
      <c r="C26" s="23">
        <v>1.5214123311402728E-2</v>
      </c>
      <c r="D26" s="12">
        <v>0.7411506519291664</v>
      </c>
    </row>
    <row r="27" spans="1:4" ht="14.5">
      <c r="A27" s="5">
        <v>22</v>
      </c>
      <c r="B27" s="21">
        <v>0.67748414825055137</v>
      </c>
      <c r="C27" s="23">
        <v>1.4727916266316334E-2</v>
      </c>
      <c r="D27" s="12">
        <v>0.75587856819548283</v>
      </c>
    </row>
    <row r="28" spans="1:4" ht="14.5">
      <c r="A28" s="5">
        <v>23</v>
      </c>
      <c r="B28" s="21">
        <v>0.67202286821627255</v>
      </c>
      <c r="C28" s="23">
        <v>1.4609192787310273E-2</v>
      </c>
      <c r="D28" s="12">
        <v>0.77048776098279315</v>
      </c>
    </row>
    <row r="29" spans="1:4" ht="14.5">
      <c r="A29" s="5">
        <v>24</v>
      </c>
      <c r="B29" s="21">
        <v>0.65633578525877567</v>
      </c>
      <c r="C29" s="23">
        <v>1.4268169244755992E-2</v>
      </c>
      <c r="D29" s="12">
        <v>0.78475593022754908</v>
      </c>
    </row>
    <row r="30" spans="1:4" ht="14.5">
      <c r="A30" s="5">
        <v>25</v>
      </c>
      <c r="B30" s="21">
        <v>0.63921836717767999</v>
      </c>
      <c r="C30" s="23">
        <v>1.3896051460384348E-2</v>
      </c>
      <c r="D30" s="12">
        <v>0.79865198168793361</v>
      </c>
    </row>
    <row r="31" spans="1:4" ht="14.5">
      <c r="A31" s="5">
        <v>26</v>
      </c>
      <c r="B31" s="21">
        <v>0.61633582210992477</v>
      </c>
      <c r="C31" s="23">
        <v>1.3398604828476626E-2</v>
      </c>
      <c r="D31" s="12">
        <v>0.81205058651641016</v>
      </c>
    </row>
    <row r="32" spans="1:4" ht="14.5">
      <c r="A32" s="5">
        <v>27</v>
      </c>
      <c r="B32" s="21">
        <v>0.60922341301254557</v>
      </c>
      <c r="C32" s="23">
        <v>1.3243987239403166E-2</v>
      </c>
      <c r="D32" s="12">
        <v>0.82529457375581328</v>
      </c>
    </row>
    <row r="33" spans="1:4" ht="14.5">
      <c r="A33" s="5">
        <v>28</v>
      </c>
      <c r="B33" s="21">
        <v>0.59309486228982378</v>
      </c>
      <c r="C33" s="23">
        <v>1.2893366571517908E-2</v>
      </c>
      <c r="D33" s="12">
        <v>0.83818794032733113</v>
      </c>
    </row>
    <row r="34" spans="1:4" ht="14.5">
      <c r="A34" s="5">
        <v>29</v>
      </c>
      <c r="B34" s="21">
        <v>0.57304702286604203</v>
      </c>
      <c r="C34" s="23">
        <v>1.2457543975348739E-2</v>
      </c>
      <c r="D34" s="12">
        <v>0.85064548430267994</v>
      </c>
    </row>
    <row r="35" spans="1:4" ht="14.5">
      <c r="A35" s="5">
        <v>30</v>
      </c>
      <c r="B35" s="21">
        <v>0.55737427351595559</v>
      </c>
      <c r="C35" s="23">
        <v>1.2116832032955556E-2</v>
      </c>
      <c r="D35" s="12">
        <v>0.86276231633563538</v>
      </c>
    </row>
    <row r="36" spans="1:4" ht="14.5">
      <c r="A36" s="5">
        <v>31</v>
      </c>
      <c r="B36" s="21">
        <v>0.54898339605135416</v>
      </c>
      <c r="C36" s="23">
        <v>1.1934421653290308E-2</v>
      </c>
      <c r="D36" s="12">
        <v>0.87469673798892567</v>
      </c>
    </row>
    <row r="37" spans="1:4" ht="14.5">
      <c r="A37" s="5">
        <v>32</v>
      </c>
      <c r="B37" s="21">
        <v>0.5189612260955585</v>
      </c>
      <c r="C37" s="23">
        <v>1.1281765784686055E-2</v>
      </c>
      <c r="D37" s="12">
        <v>0.88597850377361165</v>
      </c>
    </row>
    <row r="38" spans="1:4" ht="14.5">
      <c r="A38" s="5">
        <v>33</v>
      </c>
      <c r="B38" s="21">
        <v>0.50334550836116554</v>
      </c>
      <c r="C38" s="23">
        <v>1.0942293660025337E-2</v>
      </c>
      <c r="D38" s="12">
        <v>0.89692079743363706</v>
      </c>
    </row>
    <row r="39" spans="1:4" ht="14.5">
      <c r="A39" s="5">
        <v>34</v>
      </c>
      <c r="B39" s="21">
        <v>0.48174069147165033</v>
      </c>
      <c r="C39" s="23">
        <v>1.0472623727644572E-2</v>
      </c>
      <c r="D39" s="12">
        <v>0.90739342116128152</v>
      </c>
    </row>
    <row r="40" spans="1:4" ht="14.5">
      <c r="A40" s="5">
        <v>35</v>
      </c>
      <c r="B40" s="21">
        <v>0.45272224968548003</v>
      </c>
      <c r="C40" s="23">
        <v>9.8417880366408698E-3</v>
      </c>
      <c r="D40" s="12">
        <v>0.91723520919792245</v>
      </c>
    </row>
    <row r="41" spans="1:4" ht="14.5">
      <c r="A41" s="5">
        <v>36</v>
      </c>
      <c r="B41" s="21">
        <v>0.4365988800854041</v>
      </c>
      <c r="C41" s="23">
        <v>9.4912800018566116E-3</v>
      </c>
      <c r="D41" s="12">
        <v>0.92672648919977907</v>
      </c>
    </row>
    <row r="42" spans="1:4" ht="14.5">
      <c r="A42" s="5">
        <v>37</v>
      </c>
      <c r="B42" s="21">
        <v>0.43289948994622507</v>
      </c>
      <c r="C42" s="23">
        <v>9.4108584770918498E-3</v>
      </c>
      <c r="D42" s="12">
        <v>0.93613734767687096</v>
      </c>
    </row>
    <row r="43" spans="1:4" ht="14.5">
      <c r="A43" s="5">
        <v>38</v>
      </c>
      <c r="B43" s="21">
        <v>0.42455899046583295</v>
      </c>
      <c r="C43" s="23">
        <v>9.2295432709963692E-3</v>
      </c>
      <c r="D43" s="12">
        <v>0.94536689094786719</v>
      </c>
    </row>
    <row r="44" spans="1:4" ht="14.5">
      <c r="A44" s="5">
        <v>39</v>
      </c>
      <c r="B44" s="21">
        <v>0.41743016302687802</v>
      </c>
      <c r="C44" s="23">
        <v>9.0745687614538703E-3</v>
      </c>
      <c r="D44" s="12">
        <v>0.95444145970932115</v>
      </c>
    </row>
    <row r="45" spans="1:4" ht="14.5">
      <c r="A45" s="5">
        <v>40</v>
      </c>
      <c r="B45" s="21">
        <v>0.3703455579339997</v>
      </c>
      <c r="C45" s="23">
        <v>8.0509903898695594E-3</v>
      </c>
      <c r="D45" s="12">
        <v>0.96249245009919082</v>
      </c>
    </row>
    <row r="46" spans="1:4" ht="14.5">
      <c r="A46" s="5">
        <v>41</v>
      </c>
      <c r="B46" s="21">
        <v>0.35869670345498667</v>
      </c>
      <c r="C46" s="23">
        <v>7.7977544229344935E-3</v>
      </c>
      <c r="D46" s="12">
        <v>0.97029020452212533</v>
      </c>
    </row>
    <row r="47" spans="1:4" ht="14.5">
      <c r="A47" s="5">
        <v>42</v>
      </c>
      <c r="B47" s="21">
        <v>0.31310548939468297</v>
      </c>
      <c r="C47" s="23">
        <v>6.8066410737974556E-3</v>
      </c>
      <c r="D47" s="12">
        <v>0.9770968455959228</v>
      </c>
    </row>
    <row r="48" spans="1:4" ht="14.5">
      <c r="A48" s="5">
        <v>43</v>
      </c>
      <c r="B48" s="21">
        <v>0.31093902849573118</v>
      </c>
      <c r="C48" s="23">
        <v>6.7595440977332869E-3</v>
      </c>
      <c r="D48" s="12">
        <v>0.98385638969365596</v>
      </c>
    </row>
    <row r="49" spans="1:4" ht="14.5">
      <c r="A49" s="5">
        <v>44</v>
      </c>
      <c r="B49" s="21">
        <v>0.27146148688327604</v>
      </c>
      <c r="C49" s="23">
        <v>5.9013366713755663E-3</v>
      </c>
      <c r="D49" s="12">
        <v>0.98975772636503156</v>
      </c>
    </row>
    <row r="50" spans="1:4" ht="14.5">
      <c r="A50" s="5">
        <v>45</v>
      </c>
      <c r="B50" s="21">
        <v>0.25611161775069302</v>
      </c>
      <c r="C50" s="23">
        <v>5.5676438641455005E-3</v>
      </c>
      <c r="D50" s="12">
        <v>0.99532537022917689</v>
      </c>
    </row>
    <row r="51" spans="1:4" ht="14.5">
      <c r="A51" s="8">
        <v>46</v>
      </c>
      <c r="B51" s="22">
        <v>0.21503296945785574</v>
      </c>
      <c r="C51" s="24">
        <v>4.6746297708229511E-3</v>
      </c>
      <c r="D51" s="13">
        <v>1</v>
      </c>
    </row>
  </sheetData>
  <mergeCells count="3">
    <mergeCell ref="A1:H2"/>
    <mergeCell ref="A3:H3"/>
    <mergeCell ref="F5:H5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1"/>
  <sheetViews>
    <sheetView showGridLines="0" workbookViewId="0">
      <selection activeCell="B41" sqref="B41"/>
    </sheetView>
  </sheetViews>
  <sheetFormatPr baseColWidth="10" defaultColWidth="8.6640625" defaultRowHeight="14"/>
  <cols>
    <col min="1" max="1" width="30" customWidth="1"/>
    <col min="2" max="2" width="105" customWidth="1"/>
  </cols>
  <sheetData>
    <row r="1" spans="1:4" ht="24" customHeight="1">
      <c r="A1" s="27" t="s">
        <v>76</v>
      </c>
      <c r="B1" s="27" t="s">
        <v>76</v>
      </c>
      <c r="C1" s="27" t="s">
        <v>76</v>
      </c>
      <c r="D1" s="27" t="s">
        <v>76</v>
      </c>
    </row>
    <row r="2" spans="1:4" ht="24" customHeight="1">
      <c r="A2" s="27" t="s">
        <v>76</v>
      </c>
      <c r="B2" s="27" t="s">
        <v>76</v>
      </c>
      <c r="C2" s="27" t="s">
        <v>76</v>
      </c>
      <c r="D2" s="27" t="s">
        <v>76</v>
      </c>
    </row>
    <row r="3" spans="1:4" ht="24" customHeight="1">
      <c r="A3" s="28" t="s">
        <v>77</v>
      </c>
      <c r="B3" s="28" t="s">
        <v>77</v>
      </c>
      <c r="C3" s="28" t="s">
        <v>77</v>
      </c>
      <c r="D3" s="28" t="s">
        <v>77</v>
      </c>
    </row>
    <row r="4" spans="1:4" ht="24" customHeight="1"/>
    <row r="5" spans="1:4" ht="24" customHeight="1">
      <c r="A5" s="1" t="s">
        <v>11</v>
      </c>
      <c r="B5" s="1" t="s">
        <v>78</v>
      </c>
    </row>
    <row r="6" spans="1:4" ht="24" customHeight="1">
      <c r="A6" s="2" t="s">
        <v>2</v>
      </c>
      <c r="B6" s="4" t="s">
        <v>79</v>
      </c>
    </row>
    <row r="7" spans="1:4" ht="24" customHeight="1">
      <c r="A7" s="5" t="s">
        <v>80</v>
      </c>
      <c r="B7" s="7" t="s">
        <v>81</v>
      </c>
    </row>
    <row r="8" spans="1:4" ht="24" customHeight="1">
      <c r="A8" s="5" t="s">
        <v>3</v>
      </c>
      <c r="B8" s="7" t="s">
        <v>82</v>
      </c>
    </row>
    <row r="9" spans="1:4" ht="24" customHeight="1">
      <c r="A9" s="5" t="s">
        <v>4</v>
      </c>
      <c r="B9" s="7" t="s">
        <v>83</v>
      </c>
    </row>
    <row r="10" spans="1:4" ht="24" customHeight="1">
      <c r="A10" s="5" t="s">
        <v>84</v>
      </c>
      <c r="B10" s="7" t="s">
        <v>85</v>
      </c>
    </row>
    <row r="11" spans="1:4" ht="24" customHeight="1">
      <c r="A11" s="5" t="s">
        <v>5</v>
      </c>
      <c r="B11" s="7" t="s">
        <v>86</v>
      </c>
    </row>
    <row r="12" spans="1:4" ht="24" customHeight="1">
      <c r="A12" s="5" t="s">
        <v>22</v>
      </c>
      <c r="B12" s="7" t="s">
        <v>87</v>
      </c>
    </row>
    <row r="13" spans="1:4" ht="24" customHeight="1">
      <c r="A13" s="5" t="s">
        <v>88</v>
      </c>
      <c r="B13" s="7" t="s">
        <v>89</v>
      </c>
    </row>
    <row r="14" spans="1:4" ht="24" customHeight="1">
      <c r="A14" s="5" t="s">
        <v>31</v>
      </c>
      <c r="B14" s="7" t="s">
        <v>90</v>
      </c>
    </row>
    <row r="15" spans="1:4" ht="24" customHeight="1">
      <c r="A15" s="5" t="s">
        <v>91</v>
      </c>
      <c r="B15" s="7" t="s">
        <v>92</v>
      </c>
    </row>
    <row r="16" spans="1:4" ht="24" customHeight="1">
      <c r="A16" s="8" t="s">
        <v>93</v>
      </c>
      <c r="B16" s="10" t="s">
        <v>137</v>
      </c>
    </row>
    <row r="17" spans="1:4" ht="24" customHeight="1"/>
    <row r="18" spans="1:4" ht="24" customHeight="1">
      <c r="A18" s="41" t="s">
        <v>94</v>
      </c>
      <c r="B18" s="42" t="s">
        <v>94</v>
      </c>
      <c r="C18" s="42" t="s">
        <v>94</v>
      </c>
      <c r="D18" s="43" t="s">
        <v>94</v>
      </c>
    </row>
    <row r="19" spans="1:4" ht="24" customHeight="1">
      <c r="A19" s="2" t="s">
        <v>3</v>
      </c>
      <c r="B19" s="4" t="s">
        <v>95</v>
      </c>
    </row>
    <row r="20" spans="1:4" ht="24" customHeight="1">
      <c r="A20" s="5" t="s">
        <v>17</v>
      </c>
      <c r="B20" s="7" t="s">
        <v>96</v>
      </c>
    </row>
    <row r="21" spans="1:4" ht="24" customHeight="1">
      <c r="A21" s="8" t="s">
        <v>97</v>
      </c>
      <c r="B21" s="10" t="s">
        <v>98</v>
      </c>
    </row>
  </sheetData>
  <mergeCells count="3">
    <mergeCell ref="A1:D2"/>
    <mergeCell ref="A3:D3"/>
    <mergeCell ref="A18:D18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6"/>
  <sheetViews>
    <sheetView showGridLines="0" tabSelected="1" workbookViewId="0">
      <selection activeCell="C31" sqref="C31"/>
    </sheetView>
  </sheetViews>
  <sheetFormatPr baseColWidth="10" defaultColWidth="8.6640625" defaultRowHeight="14"/>
  <cols>
    <col min="1" max="1" width="8" customWidth="1"/>
    <col min="2" max="2" width="34" customWidth="1"/>
    <col min="3" max="3" width="88" customWidth="1"/>
    <col min="4" max="4" width="80" customWidth="1"/>
  </cols>
  <sheetData>
    <row r="1" spans="1:4" ht="30" customHeight="1">
      <c r="A1" s="27" t="s">
        <v>99</v>
      </c>
      <c r="B1" s="27" t="s">
        <v>99</v>
      </c>
      <c r="C1" s="27" t="s">
        <v>99</v>
      </c>
      <c r="D1" s="27" t="s">
        <v>99</v>
      </c>
    </row>
    <row r="2" spans="1:4" ht="30" customHeight="1">
      <c r="A2" s="27" t="s">
        <v>99</v>
      </c>
      <c r="B2" s="27" t="s">
        <v>99</v>
      </c>
      <c r="C2" s="27" t="s">
        <v>99</v>
      </c>
      <c r="D2" s="27" t="s">
        <v>99</v>
      </c>
    </row>
    <row r="3" spans="1:4" ht="30" customHeight="1">
      <c r="A3" s="28" t="s">
        <v>100</v>
      </c>
      <c r="B3" s="28" t="s">
        <v>100</v>
      </c>
      <c r="C3" s="28" t="s">
        <v>100</v>
      </c>
      <c r="D3" s="28" t="s">
        <v>100</v>
      </c>
    </row>
    <row r="4" spans="1:4" ht="30" customHeight="1"/>
    <row r="5" spans="1:4" ht="30" customHeight="1">
      <c r="A5" s="1" t="s">
        <v>101</v>
      </c>
      <c r="B5" s="1" t="s">
        <v>102</v>
      </c>
      <c r="C5" s="1" t="s">
        <v>103</v>
      </c>
      <c r="D5" s="1" t="s">
        <v>104</v>
      </c>
    </row>
    <row r="6" spans="1:4" ht="30" customHeight="1">
      <c r="A6" s="2">
        <v>1</v>
      </c>
      <c r="B6" s="3" t="s">
        <v>105</v>
      </c>
      <c r="C6" s="3" t="s">
        <v>106</v>
      </c>
      <c r="D6" s="4" t="s">
        <v>107</v>
      </c>
    </row>
    <row r="7" spans="1:4" ht="30" customHeight="1">
      <c r="A7" s="5">
        <v>2</v>
      </c>
      <c r="B7" s="6" t="s">
        <v>3</v>
      </c>
      <c r="C7" s="6" t="s">
        <v>108</v>
      </c>
      <c r="D7" s="7" t="s">
        <v>109</v>
      </c>
    </row>
    <row r="8" spans="1:4" ht="30" customHeight="1">
      <c r="A8" s="5">
        <v>3</v>
      </c>
      <c r="B8" s="6" t="s">
        <v>110</v>
      </c>
      <c r="C8" s="6" t="s">
        <v>111</v>
      </c>
      <c r="D8" s="7" t="s">
        <v>112</v>
      </c>
    </row>
    <row r="9" spans="1:4" ht="30" customHeight="1">
      <c r="A9" s="5">
        <v>4</v>
      </c>
      <c r="B9" s="6" t="s">
        <v>113</v>
      </c>
      <c r="C9" s="6" t="s">
        <v>114</v>
      </c>
      <c r="D9" s="7" t="s">
        <v>115</v>
      </c>
    </row>
    <row r="10" spans="1:4" ht="30" customHeight="1">
      <c r="A10" s="5">
        <v>5</v>
      </c>
      <c r="B10" s="6" t="s">
        <v>116</v>
      </c>
      <c r="C10" s="6" t="s">
        <v>117</v>
      </c>
      <c r="D10" s="7" t="s">
        <v>118</v>
      </c>
    </row>
    <row r="11" spans="1:4" ht="30" customHeight="1">
      <c r="A11" s="5">
        <v>6</v>
      </c>
      <c r="B11" s="6" t="s">
        <v>119</v>
      </c>
      <c r="C11" s="6" t="s">
        <v>120</v>
      </c>
      <c r="D11" s="7" t="s">
        <v>121</v>
      </c>
    </row>
    <row r="12" spans="1:4" ht="30" customHeight="1">
      <c r="A12" s="5">
        <v>7</v>
      </c>
      <c r="B12" s="6" t="s">
        <v>122</v>
      </c>
      <c r="C12" s="6" t="s">
        <v>123</v>
      </c>
      <c r="D12" s="7" t="s">
        <v>124</v>
      </c>
    </row>
    <row r="13" spans="1:4" ht="30" customHeight="1">
      <c r="A13" s="5">
        <v>8</v>
      </c>
      <c r="B13" s="6" t="s">
        <v>125</v>
      </c>
      <c r="C13" s="6" t="s">
        <v>126</v>
      </c>
      <c r="D13" s="7" t="s">
        <v>127</v>
      </c>
    </row>
    <row r="14" spans="1:4" ht="30" customHeight="1">
      <c r="A14" s="5">
        <v>9</v>
      </c>
      <c r="B14" s="6" t="s">
        <v>128</v>
      </c>
      <c r="C14" s="6" t="s">
        <v>129</v>
      </c>
      <c r="D14" s="7" t="s">
        <v>130</v>
      </c>
    </row>
    <row r="15" spans="1:4" ht="30" customHeight="1">
      <c r="A15" s="5">
        <v>10</v>
      </c>
      <c r="B15" s="6" t="s">
        <v>131</v>
      </c>
      <c r="C15" s="6" t="s">
        <v>132</v>
      </c>
      <c r="D15" s="7" t="s">
        <v>133</v>
      </c>
    </row>
    <row r="16" spans="1:4" ht="30" customHeight="1">
      <c r="A16" s="8">
        <v>11</v>
      </c>
      <c r="B16" s="9" t="s">
        <v>134</v>
      </c>
      <c r="C16" s="9" t="s">
        <v>135</v>
      </c>
      <c r="D16" s="7" t="s">
        <v>136</v>
      </c>
    </row>
  </sheetData>
  <mergeCells count="2">
    <mergeCell ref="A1:D2"/>
    <mergeCell ref="A3:D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Ergebnisse</vt:lpstr>
      <vt:lpstr>Verteilungen</vt:lpstr>
      <vt:lpstr>Faktorstruktur</vt:lpstr>
      <vt:lpstr>Methodik</vt:lpstr>
      <vt:lpstr>Quellen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Schobesberger Peter</cp:lastModifiedBy>
  <dcterms:modified xsi:type="dcterms:W3CDTF">2026-09-06T16:31:03Z</dcterms:modified>
</cp:coreProperties>
</file>